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ThisWorkbook"/>
  <mc:AlternateContent xmlns:mc="http://schemas.openxmlformats.org/markup-compatibility/2006">
    <mc:Choice Requires="x15">
      <x15ac:absPath xmlns:x15ac="http://schemas.microsoft.com/office/spreadsheetml/2010/11/ac" url="https://calmhsa-my.sharepoint.com/personal/jonalyn_razon_calmhsa_org/Documents/Documents/"/>
    </mc:Choice>
  </mc:AlternateContent>
  <xr:revisionPtr revIDLastSave="0" documentId="8_{6A20E299-7582-481E-A1AA-5BFBE8F021D8}" xr6:coauthVersionLast="47" xr6:coauthVersionMax="47" xr10:uidLastSave="{00000000-0000-0000-0000-000000000000}"/>
  <bookViews>
    <workbookView xWindow="-96" yWindow="-96" windowWidth="23232" windowHeight="13872" xr2:uid="{00000000-000D-0000-FFFF-FFFF00000000}"/>
  </bookViews>
  <sheets>
    <sheet name="Settings" sheetId="1" r:id="rId1"/>
    <sheet name="Outpatient Hourly Rates 2425" sheetId="2" r:id="rId2"/>
    <sheet name="Outpatient Hourly Rates 2526" sheetId="3" r:id="rId3"/>
    <sheet name="Outpatient Hourly Rates 2627" sheetId="4" r:id="rId4"/>
    <sheet name="Rate Degrees" sheetId="5" state="hidden" r:id="rId5"/>
    <sheet name="Outpatient Rates 2425" sheetId="6" r:id="rId6"/>
    <sheet name="Outpatient Rates 2526" sheetId="7" r:id="rId7"/>
    <sheet name="Outpatient Rates 2627" sheetId="8" r:id="rId8"/>
    <sheet name="Outpatient Rates 2425_Commercia" sheetId="9" state="hidden" r:id="rId9"/>
    <sheet name="Outpatient Rates 2526_Commercia" sheetId="10" state="hidden" r:id="rId10"/>
    <sheet name="Outpatient Rates 2627_Commercia" sheetId="11" state="hidden" r:id="rId11"/>
    <sheet name="Other Rates 2425" sheetId="12" r:id="rId12"/>
    <sheet name="Other Rates 2526" sheetId="13" r:id="rId13"/>
    <sheet name="Other Rates 2627" sheetId="14" r:id="rId14"/>
    <sheet name="BH Connect 2627" sheetId="15" r:id="rId15"/>
    <sheet name="Invoice Summary" sheetId="16" r:id="rId16"/>
  </sheets>
  <functionGroups builtInGroupCount="19"/>
  <definedNames>
    <definedName name="DegreeGroupNames">TableOutpatientHourlyRates2627[Group Name]</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L19" i="11" l="1"/>
  <c r="AK19" i="11"/>
  <c r="AJ19" i="11"/>
  <c r="AI19" i="11"/>
  <c r="AH19" i="11"/>
  <c r="AG19" i="11"/>
  <c r="AF19" i="11"/>
  <c r="AE19" i="11"/>
  <c r="AD19" i="11"/>
  <c r="AC19" i="11"/>
  <c r="AB19" i="11"/>
  <c r="AA19" i="11"/>
  <c r="Z19" i="11"/>
  <c r="Y19" i="11"/>
  <c r="X19" i="11"/>
  <c r="W19" i="11"/>
  <c r="V19" i="11"/>
  <c r="AL18" i="11"/>
  <c r="AK18" i="11"/>
  <c r="AJ18" i="11"/>
  <c r="AI18" i="11"/>
  <c r="AH18" i="11"/>
  <c r="AG18" i="11"/>
  <c r="AF18" i="11"/>
  <c r="AE18" i="11"/>
  <c r="AD18" i="11"/>
  <c r="AC18" i="11"/>
  <c r="AB18" i="11"/>
  <c r="AA18" i="11"/>
  <c r="Z18" i="11"/>
  <c r="Y18" i="11"/>
  <c r="X18" i="11"/>
  <c r="W18" i="11"/>
  <c r="V18" i="11"/>
  <c r="AL17" i="11"/>
  <c r="AK17" i="11"/>
  <c r="AJ17" i="11"/>
  <c r="AI17" i="11"/>
  <c r="AH17" i="11"/>
  <c r="AG17" i="11"/>
  <c r="AF17" i="11"/>
  <c r="AE17" i="11"/>
  <c r="AD17" i="11"/>
  <c r="AC17" i="11"/>
  <c r="AB17" i="11"/>
  <c r="AA17" i="11"/>
  <c r="Z17" i="11"/>
  <c r="Y17" i="11"/>
  <c r="X17" i="11"/>
  <c r="W17" i="11"/>
  <c r="V17" i="11"/>
  <c r="AL16" i="11"/>
  <c r="AK16" i="11"/>
  <c r="AJ16" i="11"/>
  <c r="AI16" i="11"/>
  <c r="AH16" i="11"/>
  <c r="AG16" i="11"/>
  <c r="AF16" i="11"/>
  <c r="AE16" i="11"/>
  <c r="AD16" i="11"/>
  <c r="AC16" i="11"/>
  <c r="AB16" i="11"/>
  <c r="AA16" i="11"/>
  <c r="Z16" i="11"/>
  <c r="Y16" i="11"/>
  <c r="X16" i="11"/>
  <c r="W16" i="11"/>
  <c r="V16" i="11"/>
  <c r="AL15" i="11"/>
  <c r="AK15" i="11"/>
  <c r="AJ15" i="11"/>
  <c r="AI15" i="11"/>
  <c r="AH15" i="11"/>
  <c r="AG15" i="11"/>
  <c r="AF15" i="11"/>
  <c r="AE15" i="11"/>
  <c r="AD15" i="11"/>
  <c r="AC15" i="11"/>
  <c r="AB15" i="11"/>
  <c r="AA15" i="11"/>
  <c r="Z15" i="11"/>
  <c r="Y15" i="11"/>
  <c r="X15" i="11"/>
  <c r="W15" i="11"/>
  <c r="V15" i="11"/>
  <c r="AL14" i="11"/>
  <c r="AK14" i="11"/>
  <c r="AJ14" i="11"/>
  <c r="AI14" i="11"/>
  <c r="AH14" i="11"/>
  <c r="AG14" i="11"/>
  <c r="AF14" i="11"/>
  <c r="AE14" i="11"/>
  <c r="AD14" i="11"/>
  <c r="AC14" i="11"/>
  <c r="AB14" i="11"/>
  <c r="AA14" i="11"/>
  <c r="Z14" i="11"/>
  <c r="Y14" i="11"/>
  <c r="X14" i="11"/>
  <c r="W14" i="11"/>
  <c r="V14" i="11"/>
  <c r="AL13" i="11"/>
  <c r="AK13" i="11"/>
  <c r="AJ13" i="11"/>
  <c r="AI13" i="11"/>
  <c r="AH13" i="11"/>
  <c r="AG13" i="11"/>
  <c r="AF13" i="11"/>
  <c r="AE13" i="11"/>
  <c r="AD13" i="11"/>
  <c r="AC13" i="11"/>
  <c r="AB13" i="11"/>
  <c r="AA13" i="11"/>
  <c r="Z13" i="11"/>
  <c r="Y13" i="11"/>
  <c r="X13" i="11"/>
  <c r="W13" i="11"/>
  <c r="V13" i="11"/>
  <c r="AL12" i="11"/>
  <c r="AK12" i="11"/>
  <c r="AJ12" i="11"/>
  <c r="AI12" i="11"/>
  <c r="AH12" i="11"/>
  <c r="AG12" i="11"/>
  <c r="AF12" i="11"/>
  <c r="AE12" i="11"/>
  <c r="AD12" i="11"/>
  <c r="AC12" i="11"/>
  <c r="AB12" i="11"/>
  <c r="AA12" i="11"/>
  <c r="Z12" i="11"/>
  <c r="Y12" i="11"/>
  <c r="X12" i="11"/>
  <c r="W12" i="11"/>
  <c r="V12" i="11"/>
  <c r="AL11" i="11"/>
  <c r="AK11" i="11"/>
  <c r="AJ11" i="11"/>
  <c r="AI11" i="11"/>
  <c r="AH11" i="11"/>
  <c r="AG11" i="11"/>
  <c r="AF11" i="11"/>
  <c r="AE11" i="11"/>
  <c r="AD11" i="11"/>
  <c r="AC11" i="11"/>
  <c r="AB11" i="11"/>
  <c r="AA11" i="11"/>
  <c r="Z11" i="11"/>
  <c r="Y11" i="11"/>
  <c r="X11" i="11"/>
  <c r="W11" i="11"/>
  <c r="V11" i="11"/>
  <c r="AL10" i="11"/>
  <c r="AK10" i="11"/>
  <c r="AJ10" i="11"/>
  <c r="AI10" i="11"/>
  <c r="AH10" i="11"/>
  <c r="AG10" i="11"/>
  <c r="AF10" i="11"/>
  <c r="AE10" i="11"/>
  <c r="AD10" i="11"/>
  <c r="AC10" i="11"/>
  <c r="AB10" i="11"/>
  <c r="AA10" i="11"/>
  <c r="Z10" i="11"/>
  <c r="Y10" i="11"/>
  <c r="X10" i="11"/>
  <c r="W10" i="11"/>
  <c r="V10" i="11"/>
  <c r="AL9" i="11"/>
  <c r="AK9" i="11"/>
  <c r="AJ9" i="11"/>
  <c r="AI9" i="11"/>
  <c r="AH9" i="11"/>
  <c r="AG9" i="11"/>
  <c r="AF9" i="11"/>
  <c r="AE9" i="11"/>
  <c r="AD9" i="11"/>
  <c r="AC9" i="11"/>
  <c r="AB9" i="11"/>
  <c r="AA9" i="11"/>
  <c r="Z9" i="11"/>
  <c r="Y9" i="11"/>
  <c r="X9" i="11"/>
  <c r="W9" i="11"/>
  <c r="V9" i="11"/>
  <c r="AL8" i="11"/>
  <c r="AK8" i="11"/>
  <c r="AJ8" i="11"/>
  <c r="AI8" i="11"/>
  <c r="AH8" i="11"/>
  <c r="AG8" i="11"/>
  <c r="AF8" i="11"/>
  <c r="AE8" i="11"/>
  <c r="AD8" i="11"/>
  <c r="AC8" i="11"/>
  <c r="AB8" i="11"/>
  <c r="AA8" i="11"/>
  <c r="Z8" i="11"/>
  <c r="Y8" i="11"/>
  <c r="X8" i="11"/>
  <c r="W8" i="11"/>
  <c r="V8" i="11"/>
  <c r="AL7" i="11"/>
  <c r="AK7" i="11"/>
  <c r="AJ7" i="11"/>
  <c r="AI7" i="11"/>
  <c r="AH7" i="11"/>
  <c r="AG7" i="11"/>
  <c r="AF7" i="11"/>
  <c r="AE7" i="11"/>
  <c r="AD7" i="11"/>
  <c r="AC7" i="11"/>
  <c r="AB7" i="11"/>
  <c r="AA7" i="11"/>
  <c r="Z7" i="11"/>
  <c r="Y7" i="11"/>
  <c r="X7" i="11"/>
  <c r="W7" i="11"/>
  <c r="V7" i="11"/>
  <c r="AL6" i="11"/>
  <c r="AK6" i="11"/>
  <c r="AJ6" i="11"/>
  <c r="AI6" i="11"/>
  <c r="AH6" i="11"/>
  <c r="AG6" i="11"/>
  <c r="AF6" i="11"/>
  <c r="AE6" i="11"/>
  <c r="AD6" i="11"/>
  <c r="AC6" i="11"/>
  <c r="AB6" i="11"/>
  <c r="AA6" i="11"/>
  <c r="Z6" i="11"/>
  <c r="Y6" i="11"/>
  <c r="X6" i="11"/>
  <c r="W6" i="11"/>
  <c r="V6" i="11"/>
  <c r="AL5" i="11"/>
  <c r="AK5" i="11"/>
  <c r="AJ5" i="11"/>
  <c r="AI5" i="11"/>
  <c r="AH5" i="11"/>
  <c r="AG5" i="11"/>
  <c r="AF5" i="11"/>
  <c r="AE5" i="11"/>
  <c r="AD5" i="11"/>
  <c r="AC5" i="11"/>
  <c r="AB5" i="11"/>
  <c r="AA5" i="11"/>
  <c r="Z5" i="11"/>
  <c r="Y5" i="11"/>
  <c r="X5" i="11"/>
  <c r="W5" i="11"/>
  <c r="V5" i="11"/>
  <c r="AL4" i="11"/>
  <c r="AK4" i="11"/>
  <c r="AJ4" i="11"/>
  <c r="AI4" i="11"/>
  <c r="AH4" i="11"/>
  <c r="AG4" i="11"/>
  <c r="AF4" i="11"/>
  <c r="AE4" i="11"/>
  <c r="AD4" i="11"/>
  <c r="AC4" i="11"/>
  <c r="AB4" i="11"/>
  <c r="AA4" i="11"/>
  <c r="Z4" i="11"/>
  <c r="Y4" i="11"/>
  <c r="X4" i="11"/>
  <c r="W4" i="11"/>
  <c r="V4" i="11"/>
  <c r="AL3" i="11"/>
  <c r="AK3" i="11"/>
  <c r="AJ3" i="11"/>
  <c r="AI3" i="11"/>
  <c r="AH3" i="11"/>
  <c r="AG3" i="11"/>
  <c r="AF3" i="11"/>
  <c r="AE3" i="11"/>
  <c r="AD3" i="11"/>
  <c r="AC3" i="11"/>
  <c r="AB3" i="11"/>
  <c r="AA3" i="11"/>
  <c r="Z3" i="11"/>
  <c r="Y3" i="11"/>
  <c r="X3" i="11"/>
  <c r="W3" i="11"/>
  <c r="V3" i="11"/>
  <c r="AL2" i="11"/>
  <c r="AK2" i="11"/>
  <c r="AJ2" i="11"/>
  <c r="AI2" i="11"/>
  <c r="AH2" i="11"/>
  <c r="AG2" i="11"/>
  <c r="AF2" i="11"/>
  <c r="AE2" i="11"/>
  <c r="AD2" i="11"/>
  <c r="AC2" i="11"/>
  <c r="AB2" i="11"/>
  <c r="AA2" i="11"/>
  <c r="Z2" i="11"/>
  <c r="Y2" i="11"/>
  <c r="X2" i="11"/>
  <c r="W2" i="11"/>
  <c r="V2" i="11"/>
  <c r="AL19" i="10"/>
  <c r="AK19" i="10"/>
  <c r="AJ19" i="10"/>
  <c r="AI19" i="10"/>
  <c r="AH19" i="10"/>
  <c r="AG19" i="10"/>
  <c r="AF19" i="10"/>
  <c r="AE19" i="10"/>
  <c r="AD19" i="10"/>
  <c r="AC19" i="10"/>
  <c r="AB19" i="10"/>
  <c r="AA19" i="10"/>
  <c r="Z19" i="10"/>
  <c r="Y19" i="10"/>
  <c r="X19" i="10"/>
  <c r="W19" i="10"/>
  <c r="V19" i="10"/>
  <c r="AL18" i="10"/>
  <c r="AK18" i="10"/>
  <c r="AJ18" i="10"/>
  <c r="AI18" i="10"/>
  <c r="AH18" i="10"/>
  <c r="AG18" i="10"/>
  <c r="AF18" i="10"/>
  <c r="AE18" i="10"/>
  <c r="AD18" i="10"/>
  <c r="AC18" i="10"/>
  <c r="AB18" i="10"/>
  <c r="AA18" i="10"/>
  <c r="Z18" i="10"/>
  <c r="Y18" i="10"/>
  <c r="X18" i="10"/>
  <c r="W18" i="10"/>
  <c r="V18" i="10"/>
  <c r="AL17" i="10"/>
  <c r="AK17" i="10"/>
  <c r="AJ17" i="10"/>
  <c r="AI17" i="10"/>
  <c r="AH17" i="10"/>
  <c r="AG17" i="10"/>
  <c r="AF17" i="10"/>
  <c r="AE17" i="10"/>
  <c r="AD17" i="10"/>
  <c r="AC17" i="10"/>
  <c r="AB17" i="10"/>
  <c r="AA17" i="10"/>
  <c r="Z17" i="10"/>
  <c r="Y17" i="10"/>
  <c r="X17" i="10"/>
  <c r="W17" i="10"/>
  <c r="V17" i="10"/>
  <c r="AL16" i="10"/>
  <c r="AK16" i="10"/>
  <c r="AJ16" i="10"/>
  <c r="AI16" i="10"/>
  <c r="AH16" i="10"/>
  <c r="AG16" i="10"/>
  <c r="AF16" i="10"/>
  <c r="AE16" i="10"/>
  <c r="AD16" i="10"/>
  <c r="AC16" i="10"/>
  <c r="AB16" i="10"/>
  <c r="AA16" i="10"/>
  <c r="Z16" i="10"/>
  <c r="Y16" i="10"/>
  <c r="X16" i="10"/>
  <c r="W16" i="10"/>
  <c r="V16" i="10"/>
  <c r="AL15" i="10"/>
  <c r="AK15" i="10"/>
  <c r="AJ15" i="10"/>
  <c r="AI15" i="10"/>
  <c r="AH15" i="10"/>
  <c r="AG15" i="10"/>
  <c r="AF15" i="10"/>
  <c r="AE15" i="10"/>
  <c r="AD15" i="10"/>
  <c r="AC15" i="10"/>
  <c r="AB15" i="10"/>
  <c r="AA15" i="10"/>
  <c r="Z15" i="10"/>
  <c r="Y15" i="10"/>
  <c r="X15" i="10"/>
  <c r="W15" i="10"/>
  <c r="V15" i="10"/>
  <c r="AL14" i="10"/>
  <c r="AK14" i="10"/>
  <c r="AJ14" i="10"/>
  <c r="AI14" i="10"/>
  <c r="AH14" i="10"/>
  <c r="AG14" i="10"/>
  <c r="AF14" i="10"/>
  <c r="AE14" i="10"/>
  <c r="AD14" i="10"/>
  <c r="AC14" i="10"/>
  <c r="AB14" i="10"/>
  <c r="AA14" i="10"/>
  <c r="Z14" i="10"/>
  <c r="Y14" i="10"/>
  <c r="X14" i="10"/>
  <c r="W14" i="10"/>
  <c r="V14" i="10"/>
  <c r="AL13" i="10"/>
  <c r="AK13" i="10"/>
  <c r="AJ13" i="10"/>
  <c r="AI13" i="10"/>
  <c r="AH13" i="10"/>
  <c r="AG13" i="10"/>
  <c r="AF13" i="10"/>
  <c r="AE13" i="10"/>
  <c r="AD13" i="10"/>
  <c r="AC13" i="10"/>
  <c r="AB13" i="10"/>
  <c r="AA13" i="10"/>
  <c r="Z13" i="10"/>
  <c r="Y13" i="10"/>
  <c r="X13" i="10"/>
  <c r="W13" i="10"/>
  <c r="V13" i="10"/>
  <c r="AL12" i="10"/>
  <c r="AK12" i="10"/>
  <c r="AJ12" i="10"/>
  <c r="AI12" i="10"/>
  <c r="AH12" i="10"/>
  <c r="AG12" i="10"/>
  <c r="AF12" i="10"/>
  <c r="AE12" i="10"/>
  <c r="AD12" i="10"/>
  <c r="AC12" i="10"/>
  <c r="AB12" i="10"/>
  <c r="AA12" i="10"/>
  <c r="Z12" i="10"/>
  <c r="Y12" i="10"/>
  <c r="X12" i="10"/>
  <c r="W12" i="10"/>
  <c r="V12" i="10"/>
  <c r="AL11" i="10"/>
  <c r="AK11" i="10"/>
  <c r="AJ11" i="10"/>
  <c r="AI11" i="10"/>
  <c r="AH11" i="10"/>
  <c r="AG11" i="10"/>
  <c r="AF11" i="10"/>
  <c r="AE11" i="10"/>
  <c r="AD11" i="10"/>
  <c r="AC11" i="10"/>
  <c r="AB11" i="10"/>
  <c r="AA11" i="10"/>
  <c r="Z11" i="10"/>
  <c r="Y11" i="10"/>
  <c r="X11" i="10"/>
  <c r="W11" i="10"/>
  <c r="V11" i="10"/>
  <c r="AL10" i="10"/>
  <c r="AK10" i="10"/>
  <c r="AJ10" i="10"/>
  <c r="AI10" i="10"/>
  <c r="AH10" i="10"/>
  <c r="AG10" i="10"/>
  <c r="AF10" i="10"/>
  <c r="AE10" i="10"/>
  <c r="AD10" i="10"/>
  <c r="AC10" i="10"/>
  <c r="AB10" i="10"/>
  <c r="AA10" i="10"/>
  <c r="Z10" i="10"/>
  <c r="Y10" i="10"/>
  <c r="X10" i="10"/>
  <c r="W10" i="10"/>
  <c r="V10" i="10"/>
  <c r="AL9" i="10"/>
  <c r="AK9" i="10"/>
  <c r="AJ9" i="10"/>
  <c r="AI9" i="10"/>
  <c r="AH9" i="10"/>
  <c r="AG9" i="10"/>
  <c r="AF9" i="10"/>
  <c r="AE9" i="10"/>
  <c r="AD9" i="10"/>
  <c r="AC9" i="10"/>
  <c r="AB9" i="10"/>
  <c r="AA9" i="10"/>
  <c r="Z9" i="10"/>
  <c r="Y9" i="10"/>
  <c r="X9" i="10"/>
  <c r="W9" i="10"/>
  <c r="V9" i="10"/>
  <c r="AL8" i="10"/>
  <c r="AK8" i="10"/>
  <c r="AJ8" i="10"/>
  <c r="AI8" i="10"/>
  <c r="AH8" i="10"/>
  <c r="AG8" i="10"/>
  <c r="AF8" i="10"/>
  <c r="AE8" i="10"/>
  <c r="AD8" i="10"/>
  <c r="AC8" i="10"/>
  <c r="AB8" i="10"/>
  <c r="AA8" i="10"/>
  <c r="Z8" i="10"/>
  <c r="Y8" i="10"/>
  <c r="X8" i="10"/>
  <c r="W8" i="10"/>
  <c r="V8" i="10"/>
  <c r="AL7" i="10"/>
  <c r="AK7" i="10"/>
  <c r="AJ7" i="10"/>
  <c r="AI7" i="10"/>
  <c r="AH7" i="10"/>
  <c r="AG7" i="10"/>
  <c r="AF7" i="10"/>
  <c r="AE7" i="10"/>
  <c r="AD7" i="10"/>
  <c r="AC7" i="10"/>
  <c r="AB7" i="10"/>
  <c r="AA7" i="10"/>
  <c r="Z7" i="10"/>
  <c r="Y7" i="10"/>
  <c r="X7" i="10"/>
  <c r="W7" i="10"/>
  <c r="V7" i="10"/>
  <c r="AL6" i="10"/>
  <c r="AK6" i="10"/>
  <c r="AJ6" i="10"/>
  <c r="AI6" i="10"/>
  <c r="AH6" i="10"/>
  <c r="AG6" i="10"/>
  <c r="AF6" i="10"/>
  <c r="AE6" i="10"/>
  <c r="AD6" i="10"/>
  <c r="AC6" i="10"/>
  <c r="AB6" i="10"/>
  <c r="AA6" i="10"/>
  <c r="Z6" i="10"/>
  <c r="Y6" i="10"/>
  <c r="X6" i="10"/>
  <c r="W6" i="10"/>
  <c r="V6" i="10"/>
  <c r="AL5" i="10"/>
  <c r="AK5" i="10"/>
  <c r="AJ5" i="10"/>
  <c r="AI5" i="10"/>
  <c r="AH5" i="10"/>
  <c r="AG5" i="10"/>
  <c r="AF5" i="10"/>
  <c r="AE5" i="10"/>
  <c r="AD5" i="10"/>
  <c r="AC5" i="10"/>
  <c r="AB5" i="10"/>
  <c r="AA5" i="10"/>
  <c r="Z5" i="10"/>
  <c r="Y5" i="10"/>
  <c r="X5" i="10"/>
  <c r="W5" i="10"/>
  <c r="V5" i="10"/>
  <c r="AL4" i="10"/>
  <c r="AK4" i="10"/>
  <c r="AJ4" i="10"/>
  <c r="AI4" i="10"/>
  <c r="AH4" i="10"/>
  <c r="AG4" i="10"/>
  <c r="AF4" i="10"/>
  <c r="AE4" i="10"/>
  <c r="AD4" i="10"/>
  <c r="AC4" i="10"/>
  <c r="AB4" i="10"/>
  <c r="AA4" i="10"/>
  <c r="Z4" i="10"/>
  <c r="Y4" i="10"/>
  <c r="X4" i="10"/>
  <c r="W4" i="10"/>
  <c r="V4" i="10"/>
  <c r="AL3" i="10"/>
  <c r="AK3" i="10"/>
  <c r="AJ3" i="10"/>
  <c r="AI3" i="10"/>
  <c r="AH3" i="10"/>
  <c r="AG3" i="10"/>
  <c r="AF3" i="10"/>
  <c r="AE3" i="10"/>
  <c r="AD3" i="10"/>
  <c r="AC3" i="10"/>
  <c r="AB3" i="10"/>
  <c r="AA3" i="10"/>
  <c r="Z3" i="10"/>
  <c r="Y3" i="10"/>
  <c r="X3" i="10"/>
  <c r="W3" i="10"/>
  <c r="V3" i="10"/>
  <c r="AL2" i="10"/>
  <c r="AK2" i="10"/>
  <c r="AJ2" i="10"/>
  <c r="AI2" i="10"/>
  <c r="AH2" i="10"/>
  <c r="AG2" i="10"/>
  <c r="AF2" i="10"/>
  <c r="AE2" i="10"/>
  <c r="AD2" i="10"/>
  <c r="AC2" i="10"/>
  <c r="AB2" i="10"/>
  <c r="AA2" i="10"/>
  <c r="Z2" i="10"/>
  <c r="Y2" i="10"/>
  <c r="X2" i="10"/>
  <c r="W2" i="10"/>
  <c r="V2" i="10"/>
  <c r="AL19" i="9"/>
  <c r="AK19" i="9"/>
  <c r="AJ19" i="9"/>
  <c r="AI19" i="9"/>
  <c r="AH19" i="9"/>
  <c r="AG19" i="9"/>
  <c r="AF19" i="9"/>
  <c r="AE19" i="9"/>
  <c r="AD19" i="9"/>
  <c r="AC19" i="9"/>
  <c r="AB19" i="9"/>
  <c r="AA19" i="9"/>
  <c r="Z19" i="9"/>
  <c r="Y19" i="9"/>
  <c r="X19" i="9"/>
  <c r="W19" i="9"/>
  <c r="V19" i="9"/>
  <c r="AL18" i="9"/>
  <c r="AK18" i="9"/>
  <c r="AJ18" i="9"/>
  <c r="AI18" i="9"/>
  <c r="AH18" i="9"/>
  <c r="AG18" i="9"/>
  <c r="AF18" i="9"/>
  <c r="AE18" i="9"/>
  <c r="AD18" i="9"/>
  <c r="AC18" i="9"/>
  <c r="AB18" i="9"/>
  <c r="AA18" i="9"/>
  <c r="Z18" i="9"/>
  <c r="Y18" i="9"/>
  <c r="X18" i="9"/>
  <c r="W18" i="9"/>
  <c r="V18" i="9"/>
  <c r="AL17" i="9"/>
  <c r="AK17" i="9"/>
  <c r="AJ17" i="9"/>
  <c r="AI17" i="9"/>
  <c r="AH17" i="9"/>
  <c r="AG17" i="9"/>
  <c r="AF17" i="9"/>
  <c r="AE17" i="9"/>
  <c r="AD17" i="9"/>
  <c r="AC17" i="9"/>
  <c r="AB17" i="9"/>
  <c r="AA17" i="9"/>
  <c r="Z17" i="9"/>
  <c r="Y17" i="9"/>
  <c r="X17" i="9"/>
  <c r="W17" i="9"/>
  <c r="V17" i="9"/>
  <c r="AL16" i="9"/>
  <c r="AK16" i="9"/>
  <c r="AJ16" i="9"/>
  <c r="AI16" i="9"/>
  <c r="AH16" i="9"/>
  <c r="AG16" i="9"/>
  <c r="AF16" i="9"/>
  <c r="AE16" i="9"/>
  <c r="AD16" i="9"/>
  <c r="AC16" i="9"/>
  <c r="AB16" i="9"/>
  <c r="AA16" i="9"/>
  <c r="Z16" i="9"/>
  <c r="Y16" i="9"/>
  <c r="X16" i="9"/>
  <c r="W16" i="9"/>
  <c r="V16" i="9"/>
  <c r="AL15" i="9"/>
  <c r="AK15" i="9"/>
  <c r="AJ15" i="9"/>
  <c r="AI15" i="9"/>
  <c r="AH15" i="9"/>
  <c r="AG15" i="9"/>
  <c r="AF15" i="9"/>
  <c r="AE15" i="9"/>
  <c r="AD15" i="9"/>
  <c r="AC15" i="9"/>
  <c r="AB15" i="9"/>
  <c r="AA15" i="9"/>
  <c r="Z15" i="9"/>
  <c r="Y15" i="9"/>
  <c r="X15" i="9"/>
  <c r="W15" i="9"/>
  <c r="V15" i="9"/>
  <c r="AL14" i="9"/>
  <c r="AK14" i="9"/>
  <c r="AJ14" i="9"/>
  <c r="AI14" i="9"/>
  <c r="AH14" i="9"/>
  <c r="AG14" i="9"/>
  <c r="AF14" i="9"/>
  <c r="AE14" i="9"/>
  <c r="AD14" i="9"/>
  <c r="AC14" i="9"/>
  <c r="AB14" i="9"/>
  <c r="AA14" i="9"/>
  <c r="Z14" i="9"/>
  <c r="Y14" i="9"/>
  <c r="X14" i="9"/>
  <c r="W14" i="9"/>
  <c r="V14" i="9"/>
  <c r="AL13" i="9"/>
  <c r="AK13" i="9"/>
  <c r="AJ13" i="9"/>
  <c r="AI13" i="9"/>
  <c r="AH13" i="9"/>
  <c r="AG13" i="9"/>
  <c r="AF13" i="9"/>
  <c r="AE13" i="9"/>
  <c r="AD13" i="9"/>
  <c r="AC13" i="9"/>
  <c r="AB13" i="9"/>
  <c r="AA13" i="9"/>
  <c r="Z13" i="9"/>
  <c r="Y13" i="9"/>
  <c r="X13" i="9"/>
  <c r="W13" i="9"/>
  <c r="V13" i="9"/>
  <c r="AL12" i="9"/>
  <c r="AK12" i="9"/>
  <c r="AJ12" i="9"/>
  <c r="AI12" i="9"/>
  <c r="AH12" i="9"/>
  <c r="AG12" i="9"/>
  <c r="AF12" i="9"/>
  <c r="AE12" i="9"/>
  <c r="AD12" i="9"/>
  <c r="AC12" i="9"/>
  <c r="AB12" i="9"/>
  <c r="AA12" i="9"/>
  <c r="Z12" i="9"/>
  <c r="Y12" i="9"/>
  <c r="X12" i="9"/>
  <c r="W12" i="9"/>
  <c r="V12" i="9"/>
  <c r="AL11" i="9"/>
  <c r="AK11" i="9"/>
  <c r="AJ11" i="9"/>
  <c r="AI11" i="9"/>
  <c r="AH11" i="9"/>
  <c r="AG11" i="9"/>
  <c r="AF11" i="9"/>
  <c r="AE11" i="9"/>
  <c r="AD11" i="9"/>
  <c r="AC11" i="9"/>
  <c r="AB11" i="9"/>
  <c r="AA11" i="9"/>
  <c r="Z11" i="9"/>
  <c r="Y11" i="9"/>
  <c r="X11" i="9"/>
  <c r="W11" i="9"/>
  <c r="V11" i="9"/>
  <c r="AL10" i="9"/>
  <c r="AK10" i="9"/>
  <c r="AJ10" i="9"/>
  <c r="AI10" i="9"/>
  <c r="AH10" i="9"/>
  <c r="AG10" i="9"/>
  <c r="AF10" i="9"/>
  <c r="AE10" i="9"/>
  <c r="AD10" i="9"/>
  <c r="AC10" i="9"/>
  <c r="AB10" i="9"/>
  <c r="AA10" i="9"/>
  <c r="Z10" i="9"/>
  <c r="Y10" i="9"/>
  <c r="X10" i="9"/>
  <c r="W10" i="9"/>
  <c r="V10" i="9"/>
  <c r="AL9" i="9"/>
  <c r="AK9" i="9"/>
  <c r="AJ9" i="9"/>
  <c r="AI9" i="9"/>
  <c r="AH9" i="9"/>
  <c r="AG9" i="9"/>
  <c r="AF9" i="9"/>
  <c r="AE9" i="9"/>
  <c r="AD9" i="9"/>
  <c r="AC9" i="9"/>
  <c r="AB9" i="9"/>
  <c r="AA9" i="9"/>
  <c r="Z9" i="9"/>
  <c r="Y9" i="9"/>
  <c r="X9" i="9"/>
  <c r="W9" i="9"/>
  <c r="V9" i="9"/>
  <c r="AL8" i="9"/>
  <c r="AK8" i="9"/>
  <c r="AJ8" i="9"/>
  <c r="AI8" i="9"/>
  <c r="AH8" i="9"/>
  <c r="AG8" i="9"/>
  <c r="AF8" i="9"/>
  <c r="AE8" i="9"/>
  <c r="AD8" i="9"/>
  <c r="AC8" i="9"/>
  <c r="AB8" i="9"/>
  <c r="AA8" i="9"/>
  <c r="Z8" i="9"/>
  <c r="Y8" i="9"/>
  <c r="X8" i="9"/>
  <c r="W8" i="9"/>
  <c r="V8" i="9"/>
  <c r="AL7" i="9"/>
  <c r="AK7" i="9"/>
  <c r="AJ7" i="9"/>
  <c r="AI7" i="9"/>
  <c r="AH7" i="9"/>
  <c r="AG7" i="9"/>
  <c r="AF7" i="9"/>
  <c r="AE7" i="9"/>
  <c r="AD7" i="9"/>
  <c r="AC7" i="9"/>
  <c r="AB7" i="9"/>
  <c r="AA7" i="9"/>
  <c r="Z7" i="9"/>
  <c r="Y7" i="9"/>
  <c r="X7" i="9"/>
  <c r="W7" i="9"/>
  <c r="V7" i="9"/>
  <c r="AL6" i="9"/>
  <c r="AK6" i="9"/>
  <c r="AJ6" i="9"/>
  <c r="AI6" i="9"/>
  <c r="AH6" i="9"/>
  <c r="AG6" i="9"/>
  <c r="AF6" i="9"/>
  <c r="AE6" i="9"/>
  <c r="AD6" i="9"/>
  <c r="AC6" i="9"/>
  <c r="AB6" i="9"/>
  <c r="AA6" i="9"/>
  <c r="Z6" i="9"/>
  <c r="Y6" i="9"/>
  <c r="X6" i="9"/>
  <c r="W6" i="9"/>
  <c r="V6" i="9"/>
  <c r="AL5" i="9"/>
  <c r="AK5" i="9"/>
  <c r="AJ5" i="9"/>
  <c r="AI5" i="9"/>
  <c r="AH5" i="9"/>
  <c r="AG5" i="9"/>
  <c r="AF5" i="9"/>
  <c r="AE5" i="9"/>
  <c r="AD5" i="9"/>
  <c r="AC5" i="9"/>
  <c r="AB5" i="9"/>
  <c r="AA5" i="9"/>
  <c r="Z5" i="9"/>
  <c r="Y5" i="9"/>
  <c r="X5" i="9"/>
  <c r="W5" i="9"/>
  <c r="V5" i="9"/>
  <c r="AL4" i="9"/>
  <c r="AK4" i="9"/>
  <c r="AJ4" i="9"/>
  <c r="AI4" i="9"/>
  <c r="AH4" i="9"/>
  <c r="AG4" i="9"/>
  <c r="AF4" i="9"/>
  <c r="AE4" i="9"/>
  <c r="AD4" i="9"/>
  <c r="AC4" i="9"/>
  <c r="AB4" i="9"/>
  <c r="AA4" i="9"/>
  <c r="Z4" i="9"/>
  <c r="Y4" i="9"/>
  <c r="X4" i="9"/>
  <c r="W4" i="9"/>
  <c r="V4" i="9"/>
  <c r="AL3" i="9"/>
  <c r="AK3" i="9"/>
  <c r="AJ3" i="9"/>
  <c r="AI3" i="9"/>
  <c r="AH3" i="9"/>
  <c r="AG3" i="9"/>
  <c r="AF3" i="9"/>
  <c r="AE3" i="9"/>
  <c r="AD3" i="9"/>
  <c r="AC3" i="9"/>
  <c r="AB3" i="9"/>
  <c r="AA3" i="9"/>
  <c r="Z3" i="9"/>
  <c r="Y3" i="9"/>
  <c r="X3" i="9"/>
  <c r="W3" i="9"/>
  <c r="V3" i="9"/>
  <c r="AL2" i="9"/>
  <c r="AK2" i="9"/>
  <c r="AJ2" i="9"/>
  <c r="AI2" i="9"/>
  <c r="AH2" i="9"/>
  <c r="AG2" i="9"/>
  <c r="AF2" i="9"/>
  <c r="AE2" i="9"/>
  <c r="AD2" i="9"/>
  <c r="AC2" i="9"/>
  <c r="AB2" i="9"/>
  <c r="AA2" i="9"/>
  <c r="Z2" i="9"/>
  <c r="Y2" i="9"/>
  <c r="X2" i="9"/>
  <c r="W2" i="9"/>
  <c r="V2" i="9"/>
  <c r="AL147" i="8"/>
  <c r="AK147" i="8"/>
  <c r="AJ147" i="8"/>
  <c r="AI147" i="8"/>
  <c r="AH147" i="8"/>
  <c r="AG147" i="8"/>
  <c r="AF147" i="8"/>
  <c r="AE147" i="8"/>
  <c r="AD147" i="8"/>
  <c r="AC147" i="8"/>
  <c r="AB147" i="8"/>
  <c r="AA147" i="8"/>
  <c r="Z147" i="8"/>
  <c r="Y147" i="8"/>
  <c r="X147" i="8"/>
  <c r="W147" i="8"/>
  <c r="V147" i="8"/>
  <c r="AL146" i="8"/>
  <c r="AK146" i="8"/>
  <c r="AJ146" i="8"/>
  <c r="AI146" i="8"/>
  <c r="AH146" i="8"/>
  <c r="AG146" i="8"/>
  <c r="AF146" i="8"/>
  <c r="AE146" i="8"/>
  <c r="AD146" i="8"/>
  <c r="AC146" i="8"/>
  <c r="AB146" i="8"/>
  <c r="AA146" i="8"/>
  <c r="Z146" i="8"/>
  <c r="Y146" i="8"/>
  <c r="X146" i="8"/>
  <c r="W146" i="8"/>
  <c r="V146" i="8"/>
  <c r="AL145" i="8"/>
  <c r="AK145" i="8"/>
  <c r="AJ145" i="8"/>
  <c r="AI145" i="8"/>
  <c r="AH145" i="8"/>
  <c r="AG145" i="8"/>
  <c r="AF145" i="8"/>
  <c r="AE145" i="8"/>
  <c r="AD145" i="8"/>
  <c r="AC145" i="8"/>
  <c r="AB145" i="8"/>
  <c r="AA145" i="8"/>
  <c r="Z145" i="8"/>
  <c r="Y145" i="8"/>
  <c r="X145" i="8"/>
  <c r="W145" i="8"/>
  <c r="V145" i="8"/>
  <c r="AL144" i="8"/>
  <c r="AK144" i="8"/>
  <c r="AJ144" i="8"/>
  <c r="AI144" i="8"/>
  <c r="AH144" i="8"/>
  <c r="AG144" i="8"/>
  <c r="AF144" i="8"/>
  <c r="AE144" i="8"/>
  <c r="AD144" i="8"/>
  <c r="AC144" i="8"/>
  <c r="AB144" i="8"/>
  <c r="AA144" i="8"/>
  <c r="Z144" i="8"/>
  <c r="Y144" i="8"/>
  <c r="X144" i="8"/>
  <c r="W144" i="8"/>
  <c r="V144" i="8"/>
  <c r="AL143" i="8"/>
  <c r="AK143" i="8"/>
  <c r="AJ143" i="8"/>
  <c r="AI143" i="8"/>
  <c r="AH143" i="8"/>
  <c r="AG143" i="8"/>
  <c r="AF143" i="8"/>
  <c r="AE143" i="8"/>
  <c r="AD143" i="8"/>
  <c r="AC143" i="8"/>
  <c r="AB143" i="8"/>
  <c r="AA143" i="8"/>
  <c r="Z143" i="8"/>
  <c r="Y143" i="8"/>
  <c r="X143" i="8"/>
  <c r="W143" i="8"/>
  <c r="V143" i="8"/>
  <c r="AL142" i="8"/>
  <c r="AK142" i="8"/>
  <c r="AJ142" i="8"/>
  <c r="AI142" i="8"/>
  <c r="AH142" i="8"/>
  <c r="AG142" i="8"/>
  <c r="AF142" i="8"/>
  <c r="AE142" i="8"/>
  <c r="AD142" i="8"/>
  <c r="AC142" i="8"/>
  <c r="AB142" i="8"/>
  <c r="AA142" i="8"/>
  <c r="Z142" i="8"/>
  <c r="Y142" i="8"/>
  <c r="X142" i="8"/>
  <c r="W142" i="8"/>
  <c r="V142" i="8"/>
  <c r="AL141" i="8"/>
  <c r="AK141" i="8"/>
  <c r="AJ141" i="8"/>
  <c r="AI141" i="8"/>
  <c r="AH141" i="8"/>
  <c r="AG141" i="8"/>
  <c r="AF141" i="8"/>
  <c r="AE141" i="8"/>
  <c r="AD141" i="8"/>
  <c r="AC141" i="8"/>
  <c r="AB141" i="8"/>
  <c r="AA141" i="8"/>
  <c r="Z141" i="8"/>
  <c r="Y141" i="8"/>
  <c r="X141" i="8"/>
  <c r="W141" i="8"/>
  <c r="V141" i="8"/>
  <c r="AL140" i="8"/>
  <c r="AK140" i="8"/>
  <c r="AJ140" i="8"/>
  <c r="AI140" i="8"/>
  <c r="AH140" i="8"/>
  <c r="AG140" i="8"/>
  <c r="AF140" i="8"/>
  <c r="AE140" i="8"/>
  <c r="AD140" i="8"/>
  <c r="AC140" i="8"/>
  <c r="AB140" i="8"/>
  <c r="AA140" i="8"/>
  <c r="Z140" i="8"/>
  <c r="Y140" i="8"/>
  <c r="X140" i="8"/>
  <c r="W140" i="8"/>
  <c r="V140" i="8"/>
  <c r="AL139" i="8"/>
  <c r="AK139" i="8"/>
  <c r="AJ139" i="8"/>
  <c r="AI139" i="8"/>
  <c r="AH139" i="8"/>
  <c r="AG139" i="8"/>
  <c r="AF139" i="8"/>
  <c r="AE139" i="8"/>
  <c r="AD139" i="8"/>
  <c r="AC139" i="8"/>
  <c r="AB139" i="8"/>
  <c r="AA139" i="8"/>
  <c r="Z139" i="8"/>
  <c r="Y139" i="8"/>
  <c r="X139" i="8"/>
  <c r="W139" i="8"/>
  <c r="V139" i="8"/>
  <c r="AL138" i="8"/>
  <c r="AK138" i="8"/>
  <c r="AJ138" i="8"/>
  <c r="AI138" i="8"/>
  <c r="AH138" i="8"/>
  <c r="AG138" i="8"/>
  <c r="AF138" i="8"/>
  <c r="AE138" i="8"/>
  <c r="AD138" i="8"/>
  <c r="AC138" i="8"/>
  <c r="AB138" i="8"/>
  <c r="AA138" i="8"/>
  <c r="Z138" i="8"/>
  <c r="Y138" i="8"/>
  <c r="X138" i="8"/>
  <c r="W138" i="8"/>
  <c r="V138" i="8"/>
  <c r="AL137" i="8"/>
  <c r="AK137" i="8"/>
  <c r="AJ137" i="8"/>
  <c r="AI137" i="8"/>
  <c r="AH137" i="8"/>
  <c r="AG137" i="8"/>
  <c r="AF137" i="8"/>
  <c r="AE137" i="8"/>
  <c r="AD137" i="8"/>
  <c r="AC137" i="8"/>
  <c r="AB137" i="8"/>
  <c r="AA137" i="8"/>
  <c r="Z137" i="8"/>
  <c r="Y137" i="8"/>
  <c r="X137" i="8"/>
  <c r="W137" i="8"/>
  <c r="V137" i="8"/>
  <c r="AL136" i="8"/>
  <c r="AK136" i="8"/>
  <c r="AJ136" i="8"/>
  <c r="AI136" i="8"/>
  <c r="AH136" i="8"/>
  <c r="AG136" i="8"/>
  <c r="AF136" i="8"/>
  <c r="AE136" i="8"/>
  <c r="AD136" i="8"/>
  <c r="AC136" i="8"/>
  <c r="AB136" i="8"/>
  <c r="AA136" i="8"/>
  <c r="Z136" i="8"/>
  <c r="Y136" i="8"/>
  <c r="X136" i="8"/>
  <c r="W136" i="8"/>
  <c r="V136" i="8"/>
  <c r="AL135" i="8"/>
  <c r="AK135" i="8"/>
  <c r="AJ135" i="8"/>
  <c r="AI135" i="8"/>
  <c r="AH135" i="8"/>
  <c r="AG135" i="8"/>
  <c r="AF135" i="8"/>
  <c r="AE135" i="8"/>
  <c r="AD135" i="8"/>
  <c r="AC135" i="8"/>
  <c r="AB135" i="8"/>
  <c r="AA135" i="8"/>
  <c r="Z135" i="8"/>
  <c r="Y135" i="8"/>
  <c r="X135" i="8"/>
  <c r="W135" i="8"/>
  <c r="V135" i="8"/>
  <c r="AL134" i="8"/>
  <c r="AK134" i="8"/>
  <c r="AJ134" i="8"/>
  <c r="AI134" i="8"/>
  <c r="AH134" i="8"/>
  <c r="AG134" i="8"/>
  <c r="AF134" i="8"/>
  <c r="AE134" i="8"/>
  <c r="AD134" i="8"/>
  <c r="AC134" i="8"/>
  <c r="AB134" i="8"/>
  <c r="AA134" i="8"/>
  <c r="Z134" i="8"/>
  <c r="Y134" i="8"/>
  <c r="X134" i="8"/>
  <c r="W134" i="8"/>
  <c r="V134" i="8"/>
  <c r="AL133" i="8"/>
  <c r="AK133" i="8"/>
  <c r="AJ133" i="8"/>
  <c r="AI133" i="8"/>
  <c r="AH133" i="8"/>
  <c r="AG133" i="8"/>
  <c r="AF133" i="8"/>
  <c r="AE133" i="8"/>
  <c r="AD133" i="8"/>
  <c r="AC133" i="8"/>
  <c r="AB133" i="8"/>
  <c r="AA133" i="8"/>
  <c r="Z133" i="8"/>
  <c r="Y133" i="8"/>
  <c r="X133" i="8"/>
  <c r="W133" i="8"/>
  <c r="V133" i="8"/>
  <c r="AL132" i="8"/>
  <c r="AK132" i="8"/>
  <c r="AJ132" i="8"/>
  <c r="AI132" i="8"/>
  <c r="AH132" i="8"/>
  <c r="AG132" i="8"/>
  <c r="AF132" i="8"/>
  <c r="AE132" i="8"/>
  <c r="AD132" i="8"/>
  <c r="AC132" i="8"/>
  <c r="AB132" i="8"/>
  <c r="AA132" i="8"/>
  <c r="Z132" i="8"/>
  <c r="Y132" i="8"/>
  <c r="X132" i="8"/>
  <c r="W132" i="8"/>
  <c r="V132" i="8"/>
  <c r="AL131" i="8"/>
  <c r="AK131" i="8"/>
  <c r="AJ131" i="8"/>
  <c r="AI131" i="8"/>
  <c r="AH131" i="8"/>
  <c r="AG131" i="8"/>
  <c r="AF131" i="8"/>
  <c r="AE131" i="8"/>
  <c r="AD131" i="8"/>
  <c r="AC131" i="8"/>
  <c r="AB131" i="8"/>
  <c r="AA131" i="8"/>
  <c r="Z131" i="8"/>
  <c r="Y131" i="8"/>
  <c r="X131" i="8"/>
  <c r="W131" i="8"/>
  <c r="V131" i="8"/>
  <c r="AL130" i="8"/>
  <c r="AK130" i="8"/>
  <c r="AJ130" i="8"/>
  <c r="AI130" i="8"/>
  <c r="AH130" i="8"/>
  <c r="AG130" i="8"/>
  <c r="AF130" i="8"/>
  <c r="AE130" i="8"/>
  <c r="AD130" i="8"/>
  <c r="AC130" i="8"/>
  <c r="AB130" i="8"/>
  <c r="AA130" i="8"/>
  <c r="Z130" i="8"/>
  <c r="Y130" i="8"/>
  <c r="X130" i="8"/>
  <c r="W130" i="8"/>
  <c r="V130" i="8"/>
  <c r="AL129" i="8"/>
  <c r="AK129" i="8"/>
  <c r="AJ129" i="8"/>
  <c r="AI129" i="8"/>
  <c r="AH129" i="8"/>
  <c r="AG129" i="8"/>
  <c r="AF129" i="8"/>
  <c r="AE129" i="8"/>
  <c r="AD129" i="8"/>
  <c r="AC129" i="8"/>
  <c r="AB129" i="8"/>
  <c r="AA129" i="8"/>
  <c r="Z129" i="8"/>
  <c r="Y129" i="8"/>
  <c r="X129" i="8"/>
  <c r="W129" i="8"/>
  <c r="V129" i="8"/>
  <c r="AL128" i="8"/>
  <c r="AK128" i="8"/>
  <c r="AJ128" i="8"/>
  <c r="AI128" i="8"/>
  <c r="AH128" i="8"/>
  <c r="AG128" i="8"/>
  <c r="AF128" i="8"/>
  <c r="AE128" i="8"/>
  <c r="AD128" i="8"/>
  <c r="AC128" i="8"/>
  <c r="AB128" i="8"/>
  <c r="AA128" i="8"/>
  <c r="Z128" i="8"/>
  <c r="Y128" i="8"/>
  <c r="X128" i="8"/>
  <c r="W128" i="8"/>
  <c r="V128" i="8"/>
  <c r="AL127" i="8"/>
  <c r="AK127" i="8"/>
  <c r="AJ127" i="8"/>
  <c r="AI127" i="8"/>
  <c r="AH127" i="8"/>
  <c r="AG127" i="8"/>
  <c r="AF127" i="8"/>
  <c r="AE127" i="8"/>
  <c r="AD127" i="8"/>
  <c r="AC127" i="8"/>
  <c r="AB127" i="8"/>
  <c r="AA127" i="8"/>
  <c r="Z127" i="8"/>
  <c r="Y127" i="8"/>
  <c r="X127" i="8"/>
  <c r="W127" i="8"/>
  <c r="V127" i="8"/>
  <c r="AL126" i="8"/>
  <c r="AK126" i="8"/>
  <c r="AJ126" i="8"/>
  <c r="AI126" i="8"/>
  <c r="AH126" i="8"/>
  <c r="AG126" i="8"/>
  <c r="AF126" i="8"/>
  <c r="AE126" i="8"/>
  <c r="AD126" i="8"/>
  <c r="AC126" i="8"/>
  <c r="AB126" i="8"/>
  <c r="AA126" i="8"/>
  <c r="Z126" i="8"/>
  <c r="Y126" i="8"/>
  <c r="X126" i="8"/>
  <c r="W126" i="8"/>
  <c r="V126" i="8"/>
  <c r="AL125" i="8"/>
  <c r="AK125" i="8"/>
  <c r="AJ125" i="8"/>
  <c r="AI125" i="8"/>
  <c r="AH125" i="8"/>
  <c r="AG125" i="8"/>
  <c r="AF125" i="8"/>
  <c r="AE125" i="8"/>
  <c r="AD125" i="8"/>
  <c r="AC125" i="8"/>
  <c r="AB125" i="8"/>
  <c r="AA125" i="8"/>
  <c r="Z125" i="8"/>
  <c r="Y125" i="8"/>
  <c r="X125" i="8"/>
  <c r="W125" i="8"/>
  <c r="V125" i="8"/>
  <c r="AL124" i="8"/>
  <c r="AK124" i="8"/>
  <c r="AJ124" i="8"/>
  <c r="AI124" i="8"/>
  <c r="AH124" i="8"/>
  <c r="AG124" i="8"/>
  <c r="AF124" i="8"/>
  <c r="AE124" i="8"/>
  <c r="AD124" i="8"/>
  <c r="AC124" i="8"/>
  <c r="AB124" i="8"/>
  <c r="AA124" i="8"/>
  <c r="Z124" i="8"/>
  <c r="Y124" i="8"/>
  <c r="X124" i="8"/>
  <c r="W124" i="8"/>
  <c r="V124" i="8"/>
  <c r="AL123" i="8"/>
  <c r="AK123" i="8"/>
  <c r="AJ123" i="8"/>
  <c r="AI123" i="8"/>
  <c r="AH123" i="8"/>
  <c r="AG123" i="8"/>
  <c r="AF123" i="8"/>
  <c r="AE123" i="8"/>
  <c r="AD123" i="8"/>
  <c r="AC123" i="8"/>
  <c r="AB123" i="8"/>
  <c r="AA123" i="8"/>
  <c r="Z123" i="8"/>
  <c r="Y123" i="8"/>
  <c r="X123" i="8"/>
  <c r="W123" i="8"/>
  <c r="V123" i="8"/>
  <c r="AL122" i="8"/>
  <c r="AK122" i="8"/>
  <c r="AJ122" i="8"/>
  <c r="AI122" i="8"/>
  <c r="AH122" i="8"/>
  <c r="AG122" i="8"/>
  <c r="AF122" i="8"/>
  <c r="AE122" i="8"/>
  <c r="AD122" i="8"/>
  <c r="AC122" i="8"/>
  <c r="AB122" i="8"/>
  <c r="AA122" i="8"/>
  <c r="Z122" i="8"/>
  <c r="Y122" i="8"/>
  <c r="X122" i="8"/>
  <c r="W122" i="8"/>
  <c r="V122" i="8"/>
  <c r="AL121" i="8"/>
  <c r="AK121" i="8"/>
  <c r="AJ121" i="8"/>
  <c r="AI121" i="8"/>
  <c r="AH121" i="8"/>
  <c r="AG121" i="8"/>
  <c r="AF121" i="8"/>
  <c r="AE121" i="8"/>
  <c r="AD121" i="8"/>
  <c r="AC121" i="8"/>
  <c r="AB121" i="8"/>
  <c r="AA121" i="8"/>
  <c r="Z121" i="8"/>
  <c r="Y121" i="8"/>
  <c r="X121" i="8"/>
  <c r="W121" i="8"/>
  <c r="V121" i="8"/>
  <c r="AL120" i="8"/>
  <c r="AK120" i="8"/>
  <c r="AJ120" i="8"/>
  <c r="AI120" i="8"/>
  <c r="AH120" i="8"/>
  <c r="AG120" i="8"/>
  <c r="AF120" i="8"/>
  <c r="AE120" i="8"/>
  <c r="AD120" i="8"/>
  <c r="AC120" i="8"/>
  <c r="AB120" i="8"/>
  <c r="AA120" i="8"/>
  <c r="Z120" i="8"/>
  <c r="Y120" i="8"/>
  <c r="X120" i="8"/>
  <c r="W120" i="8"/>
  <c r="V120" i="8"/>
  <c r="AL119" i="8"/>
  <c r="AK119" i="8"/>
  <c r="AJ119" i="8"/>
  <c r="AI119" i="8"/>
  <c r="AH119" i="8"/>
  <c r="AG119" i="8"/>
  <c r="AF119" i="8"/>
  <c r="AE119" i="8"/>
  <c r="AD119" i="8"/>
  <c r="AC119" i="8"/>
  <c r="AB119" i="8"/>
  <c r="AA119" i="8"/>
  <c r="Z119" i="8"/>
  <c r="Y119" i="8"/>
  <c r="X119" i="8"/>
  <c r="W119" i="8"/>
  <c r="V119" i="8"/>
  <c r="AL118" i="8"/>
  <c r="AK118" i="8"/>
  <c r="AJ118" i="8"/>
  <c r="AI118" i="8"/>
  <c r="AH118" i="8"/>
  <c r="AG118" i="8"/>
  <c r="AF118" i="8"/>
  <c r="AE118" i="8"/>
  <c r="AD118" i="8"/>
  <c r="AC118" i="8"/>
  <c r="AB118" i="8"/>
  <c r="AA118" i="8"/>
  <c r="Z118" i="8"/>
  <c r="Y118" i="8"/>
  <c r="X118" i="8"/>
  <c r="W118" i="8"/>
  <c r="V118" i="8"/>
  <c r="AL117" i="8"/>
  <c r="AK117" i="8"/>
  <c r="AJ117" i="8"/>
  <c r="AI117" i="8"/>
  <c r="AH117" i="8"/>
  <c r="AG117" i="8"/>
  <c r="AF117" i="8"/>
  <c r="AE117" i="8"/>
  <c r="AD117" i="8"/>
  <c r="AC117" i="8"/>
  <c r="AB117" i="8"/>
  <c r="AA117" i="8"/>
  <c r="Z117" i="8"/>
  <c r="Y117" i="8"/>
  <c r="X117" i="8"/>
  <c r="W117" i="8"/>
  <c r="V117" i="8"/>
  <c r="AL116" i="8"/>
  <c r="AK116" i="8"/>
  <c r="AJ116" i="8"/>
  <c r="AI116" i="8"/>
  <c r="AH116" i="8"/>
  <c r="AG116" i="8"/>
  <c r="AF116" i="8"/>
  <c r="AE116" i="8"/>
  <c r="AD116" i="8"/>
  <c r="AC116" i="8"/>
  <c r="AB116" i="8"/>
  <c r="AA116" i="8"/>
  <c r="Z116" i="8"/>
  <c r="Y116" i="8"/>
  <c r="X116" i="8"/>
  <c r="W116" i="8"/>
  <c r="V116" i="8"/>
  <c r="AL115" i="8"/>
  <c r="AK115" i="8"/>
  <c r="AJ115" i="8"/>
  <c r="AI115" i="8"/>
  <c r="AH115" i="8"/>
  <c r="AG115" i="8"/>
  <c r="AF115" i="8"/>
  <c r="AE115" i="8"/>
  <c r="AD115" i="8"/>
  <c r="AC115" i="8"/>
  <c r="AB115" i="8"/>
  <c r="AA115" i="8"/>
  <c r="Z115" i="8"/>
  <c r="Y115" i="8"/>
  <c r="X115" i="8"/>
  <c r="W115" i="8"/>
  <c r="V115" i="8"/>
  <c r="AL114" i="8"/>
  <c r="AK114" i="8"/>
  <c r="AJ114" i="8"/>
  <c r="AI114" i="8"/>
  <c r="AH114" i="8"/>
  <c r="AG114" i="8"/>
  <c r="AF114" i="8"/>
  <c r="AE114" i="8"/>
  <c r="AD114" i="8"/>
  <c r="AC114" i="8"/>
  <c r="AB114" i="8"/>
  <c r="AA114" i="8"/>
  <c r="Z114" i="8"/>
  <c r="Y114" i="8"/>
  <c r="X114" i="8"/>
  <c r="W114" i="8"/>
  <c r="V114" i="8"/>
  <c r="AL113" i="8"/>
  <c r="AK113" i="8"/>
  <c r="AJ113" i="8"/>
  <c r="AI113" i="8"/>
  <c r="AH113" i="8"/>
  <c r="AG113" i="8"/>
  <c r="AF113" i="8"/>
  <c r="AE113" i="8"/>
  <c r="AD113" i="8"/>
  <c r="AC113" i="8"/>
  <c r="AB113" i="8"/>
  <c r="AA113" i="8"/>
  <c r="Z113" i="8"/>
  <c r="Y113" i="8"/>
  <c r="X113" i="8"/>
  <c r="W113" i="8"/>
  <c r="V113" i="8"/>
  <c r="AL112" i="8"/>
  <c r="AK112" i="8"/>
  <c r="AJ112" i="8"/>
  <c r="AI112" i="8"/>
  <c r="AH112" i="8"/>
  <c r="AG112" i="8"/>
  <c r="AF112" i="8"/>
  <c r="AE112" i="8"/>
  <c r="AD112" i="8"/>
  <c r="AC112" i="8"/>
  <c r="AB112" i="8"/>
  <c r="AA112" i="8"/>
  <c r="Z112" i="8"/>
  <c r="Y112" i="8"/>
  <c r="X112" i="8"/>
  <c r="W112" i="8"/>
  <c r="V112" i="8"/>
  <c r="AL111" i="8"/>
  <c r="AK111" i="8"/>
  <c r="AJ111" i="8"/>
  <c r="AI111" i="8"/>
  <c r="AH111" i="8"/>
  <c r="AG111" i="8"/>
  <c r="AF111" i="8"/>
  <c r="AE111" i="8"/>
  <c r="AD111" i="8"/>
  <c r="AC111" i="8"/>
  <c r="AB111" i="8"/>
  <c r="AA111" i="8"/>
  <c r="Z111" i="8"/>
  <c r="Y111" i="8"/>
  <c r="X111" i="8"/>
  <c r="W111" i="8"/>
  <c r="V111" i="8"/>
  <c r="AL110" i="8"/>
  <c r="AK110" i="8"/>
  <c r="AJ110" i="8"/>
  <c r="AI110" i="8"/>
  <c r="AH110" i="8"/>
  <c r="AG110" i="8"/>
  <c r="AF110" i="8"/>
  <c r="AE110" i="8"/>
  <c r="AD110" i="8"/>
  <c r="AC110" i="8"/>
  <c r="AB110" i="8"/>
  <c r="AA110" i="8"/>
  <c r="Z110" i="8"/>
  <c r="Y110" i="8"/>
  <c r="X110" i="8"/>
  <c r="W110" i="8"/>
  <c r="V110" i="8"/>
  <c r="AL109" i="8"/>
  <c r="AK109" i="8"/>
  <c r="AJ109" i="8"/>
  <c r="AI109" i="8"/>
  <c r="AH109" i="8"/>
  <c r="AG109" i="8"/>
  <c r="AF109" i="8"/>
  <c r="AE109" i="8"/>
  <c r="AD109" i="8"/>
  <c r="AC109" i="8"/>
  <c r="AB109" i="8"/>
  <c r="AA109" i="8"/>
  <c r="Z109" i="8"/>
  <c r="Y109" i="8"/>
  <c r="X109" i="8"/>
  <c r="W109" i="8"/>
  <c r="V109" i="8"/>
  <c r="AL108" i="8"/>
  <c r="AK108" i="8"/>
  <c r="AJ108" i="8"/>
  <c r="AI108" i="8"/>
  <c r="AH108" i="8"/>
  <c r="AG108" i="8"/>
  <c r="AF108" i="8"/>
  <c r="AE108" i="8"/>
  <c r="AD108" i="8"/>
  <c r="AC108" i="8"/>
  <c r="AB108" i="8"/>
  <c r="AA108" i="8"/>
  <c r="Z108" i="8"/>
  <c r="Y108" i="8"/>
  <c r="X108" i="8"/>
  <c r="W108" i="8"/>
  <c r="V108" i="8"/>
  <c r="AL107" i="8"/>
  <c r="AK107" i="8"/>
  <c r="AJ107" i="8"/>
  <c r="AI107" i="8"/>
  <c r="AH107" i="8"/>
  <c r="AG107" i="8"/>
  <c r="AF107" i="8"/>
  <c r="AE107" i="8"/>
  <c r="AD107" i="8"/>
  <c r="AC107" i="8"/>
  <c r="AB107" i="8"/>
  <c r="AA107" i="8"/>
  <c r="Z107" i="8"/>
  <c r="Y107" i="8"/>
  <c r="X107" i="8"/>
  <c r="W107" i="8"/>
  <c r="V107" i="8"/>
  <c r="AL106" i="8"/>
  <c r="AK106" i="8"/>
  <c r="AJ106" i="8"/>
  <c r="AI106" i="8"/>
  <c r="AH106" i="8"/>
  <c r="AG106" i="8"/>
  <c r="AF106" i="8"/>
  <c r="AE106" i="8"/>
  <c r="AD106" i="8"/>
  <c r="AC106" i="8"/>
  <c r="AB106" i="8"/>
  <c r="AA106" i="8"/>
  <c r="Z106" i="8"/>
  <c r="Y106" i="8"/>
  <c r="X106" i="8"/>
  <c r="W106" i="8"/>
  <c r="V106" i="8"/>
  <c r="AL105" i="8"/>
  <c r="AK105" i="8"/>
  <c r="AJ105" i="8"/>
  <c r="AI105" i="8"/>
  <c r="AH105" i="8"/>
  <c r="AG105" i="8"/>
  <c r="AF105" i="8"/>
  <c r="AE105" i="8"/>
  <c r="AD105" i="8"/>
  <c r="AC105" i="8"/>
  <c r="AB105" i="8"/>
  <c r="AA105" i="8"/>
  <c r="Z105" i="8"/>
  <c r="Y105" i="8"/>
  <c r="X105" i="8"/>
  <c r="W105" i="8"/>
  <c r="V105" i="8"/>
  <c r="AL104" i="8"/>
  <c r="AK104" i="8"/>
  <c r="AJ104" i="8"/>
  <c r="AI104" i="8"/>
  <c r="AH104" i="8"/>
  <c r="AG104" i="8"/>
  <c r="AF104" i="8"/>
  <c r="AE104" i="8"/>
  <c r="AD104" i="8"/>
  <c r="AC104" i="8"/>
  <c r="AB104" i="8"/>
  <c r="AA104" i="8"/>
  <c r="Z104" i="8"/>
  <c r="Y104" i="8"/>
  <c r="X104" i="8"/>
  <c r="W104" i="8"/>
  <c r="V104" i="8"/>
  <c r="AL103" i="8"/>
  <c r="AK103" i="8"/>
  <c r="AJ103" i="8"/>
  <c r="AI103" i="8"/>
  <c r="AH103" i="8"/>
  <c r="AG103" i="8"/>
  <c r="AF103" i="8"/>
  <c r="AE103" i="8"/>
  <c r="AD103" i="8"/>
  <c r="AC103" i="8"/>
  <c r="AB103" i="8"/>
  <c r="AA103" i="8"/>
  <c r="Z103" i="8"/>
  <c r="Y103" i="8"/>
  <c r="X103" i="8"/>
  <c r="W103" i="8"/>
  <c r="V103" i="8"/>
  <c r="AL102" i="8"/>
  <c r="AK102" i="8"/>
  <c r="AJ102" i="8"/>
  <c r="AI102" i="8"/>
  <c r="AH102" i="8"/>
  <c r="AG102" i="8"/>
  <c r="AF102" i="8"/>
  <c r="AE102" i="8"/>
  <c r="AD102" i="8"/>
  <c r="AC102" i="8"/>
  <c r="AB102" i="8"/>
  <c r="AA102" i="8"/>
  <c r="Z102" i="8"/>
  <c r="Y102" i="8"/>
  <c r="X102" i="8"/>
  <c r="W102" i="8"/>
  <c r="V102" i="8"/>
  <c r="AL101" i="8"/>
  <c r="AK101" i="8"/>
  <c r="AJ101" i="8"/>
  <c r="AI101" i="8"/>
  <c r="AH101" i="8"/>
  <c r="AG101" i="8"/>
  <c r="AF101" i="8"/>
  <c r="AE101" i="8"/>
  <c r="AD101" i="8"/>
  <c r="AC101" i="8"/>
  <c r="AB101" i="8"/>
  <c r="AA101" i="8"/>
  <c r="Z101" i="8"/>
  <c r="Y101" i="8"/>
  <c r="X101" i="8"/>
  <c r="W101" i="8"/>
  <c r="V101" i="8"/>
  <c r="AL100" i="8"/>
  <c r="AK100" i="8"/>
  <c r="AJ100" i="8"/>
  <c r="AI100" i="8"/>
  <c r="AH100" i="8"/>
  <c r="AG100" i="8"/>
  <c r="AF100" i="8"/>
  <c r="AE100" i="8"/>
  <c r="AD100" i="8"/>
  <c r="AC100" i="8"/>
  <c r="AB100" i="8"/>
  <c r="AA100" i="8"/>
  <c r="Z100" i="8"/>
  <c r="Y100" i="8"/>
  <c r="X100" i="8"/>
  <c r="W100" i="8"/>
  <c r="V100" i="8"/>
  <c r="AL99" i="8"/>
  <c r="AK99" i="8"/>
  <c r="AJ99" i="8"/>
  <c r="AI99" i="8"/>
  <c r="AH99" i="8"/>
  <c r="AG99" i="8"/>
  <c r="AF99" i="8"/>
  <c r="AE99" i="8"/>
  <c r="AD99" i="8"/>
  <c r="AC99" i="8"/>
  <c r="AB99" i="8"/>
  <c r="AA99" i="8"/>
  <c r="Z99" i="8"/>
  <c r="Y99" i="8"/>
  <c r="X99" i="8"/>
  <c r="W99" i="8"/>
  <c r="V99" i="8"/>
  <c r="AL98" i="8"/>
  <c r="AK98" i="8"/>
  <c r="AJ98" i="8"/>
  <c r="AI98" i="8"/>
  <c r="AH98" i="8"/>
  <c r="AG98" i="8"/>
  <c r="AF98" i="8"/>
  <c r="AE98" i="8"/>
  <c r="AD98" i="8"/>
  <c r="AC98" i="8"/>
  <c r="AB98" i="8"/>
  <c r="AA98" i="8"/>
  <c r="Z98" i="8"/>
  <c r="Y98" i="8"/>
  <c r="X98" i="8"/>
  <c r="W98" i="8"/>
  <c r="V98" i="8"/>
  <c r="AL97" i="8"/>
  <c r="AK97" i="8"/>
  <c r="AJ97" i="8"/>
  <c r="AI97" i="8"/>
  <c r="AH97" i="8"/>
  <c r="AG97" i="8"/>
  <c r="AF97" i="8"/>
  <c r="AE97" i="8"/>
  <c r="AD97" i="8"/>
  <c r="AC97" i="8"/>
  <c r="AB97" i="8"/>
  <c r="AA97" i="8"/>
  <c r="Z97" i="8"/>
  <c r="Y97" i="8"/>
  <c r="X97" i="8"/>
  <c r="W97" i="8"/>
  <c r="V97" i="8"/>
  <c r="AL96" i="8"/>
  <c r="AK96" i="8"/>
  <c r="AJ96" i="8"/>
  <c r="AI96" i="8"/>
  <c r="AH96" i="8"/>
  <c r="AG96" i="8"/>
  <c r="AF96" i="8"/>
  <c r="AE96" i="8"/>
  <c r="AD96" i="8"/>
  <c r="AC96" i="8"/>
  <c r="AB96" i="8"/>
  <c r="AA96" i="8"/>
  <c r="Z96" i="8"/>
  <c r="Y96" i="8"/>
  <c r="X96" i="8"/>
  <c r="W96" i="8"/>
  <c r="V96" i="8"/>
  <c r="AL95" i="8"/>
  <c r="AK95" i="8"/>
  <c r="AJ95" i="8"/>
  <c r="AI95" i="8"/>
  <c r="AH95" i="8"/>
  <c r="AG95" i="8"/>
  <c r="AF95" i="8"/>
  <c r="AE95" i="8"/>
  <c r="AD95" i="8"/>
  <c r="AC95" i="8"/>
  <c r="AB95" i="8"/>
  <c r="AA95" i="8"/>
  <c r="Z95" i="8"/>
  <c r="Y95" i="8"/>
  <c r="X95" i="8"/>
  <c r="W95" i="8"/>
  <c r="V95" i="8"/>
  <c r="AL94" i="8"/>
  <c r="AK94" i="8"/>
  <c r="AJ94" i="8"/>
  <c r="AI94" i="8"/>
  <c r="AH94" i="8"/>
  <c r="AG94" i="8"/>
  <c r="AF94" i="8"/>
  <c r="AE94" i="8"/>
  <c r="AD94" i="8"/>
  <c r="AC94" i="8"/>
  <c r="AB94" i="8"/>
  <c r="AA94" i="8"/>
  <c r="Z94" i="8"/>
  <c r="Y94" i="8"/>
  <c r="X94" i="8"/>
  <c r="W94" i="8"/>
  <c r="V94" i="8"/>
  <c r="AL93" i="8"/>
  <c r="AK93" i="8"/>
  <c r="AJ93" i="8"/>
  <c r="AI93" i="8"/>
  <c r="AH93" i="8"/>
  <c r="AG93" i="8"/>
  <c r="AF93" i="8"/>
  <c r="AE93" i="8"/>
  <c r="AD93" i="8"/>
  <c r="AC93" i="8"/>
  <c r="AB93" i="8"/>
  <c r="AA93" i="8"/>
  <c r="Z93" i="8"/>
  <c r="Y93" i="8"/>
  <c r="X93" i="8"/>
  <c r="W93" i="8"/>
  <c r="V93" i="8"/>
  <c r="AL92" i="8"/>
  <c r="AK92" i="8"/>
  <c r="AJ92" i="8"/>
  <c r="AI92" i="8"/>
  <c r="AH92" i="8"/>
  <c r="AG92" i="8"/>
  <c r="AF92" i="8"/>
  <c r="AE92" i="8"/>
  <c r="AD92" i="8"/>
  <c r="AC92" i="8"/>
  <c r="AB92" i="8"/>
  <c r="AA92" i="8"/>
  <c r="Z92" i="8"/>
  <c r="Y92" i="8"/>
  <c r="X92" i="8"/>
  <c r="W92" i="8"/>
  <c r="V92" i="8"/>
  <c r="AL91" i="8"/>
  <c r="AK91" i="8"/>
  <c r="AJ91" i="8"/>
  <c r="AI91" i="8"/>
  <c r="AH91" i="8"/>
  <c r="AG91" i="8"/>
  <c r="AF91" i="8"/>
  <c r="AE91" i="8"/>
  <c r="AD91" i="8"/>
  <c r="AC91" i="8"/>
  <c r="AB91" i="8"/>
  <c r="AA91" i="8"/>
  <c r="Z91" i="8"/>
  <c r="Y91" i="8"/>
  <c r="X91" i="8"/>
  <c r="W91" i="8"/>
  <c r="V91" i="8"/>
  <c r="AL90" i="8"/>
  <c r="AK90" i="8"/>
  <c r="AJ90" i="8"/>
  <c r="AI90" i="8"/>
  <c r="AH90" i="8"/>
  <c r="AG90" i="8"/>
  <c r="AF90" i="8"/>
  <c r="AE90" i="8"/>
  <c r="AD90" i="8"/>
  <c r="AC90" i="8"/>
  <c r="AB90" i="8"/>
  <c r="AA90" i="8"/>
  <c r="Z90" i="8"/>
  <c r="Y90" i="8"/>
  <c r="X90" i="8"/>
  <c r="W90" i="8"/>
  <c r="V90" i="8"/>
  <c r="AL89" i="8"/>
  <c r="AK89" i="8"/>
  <c r="AJ89" i="8"/>
  <c r="AI89" i="8"/>
  <c r="AH89" i="8"/>
  <c r="AG89" i="8"/>
  <c r="AF89" i="8"/>
  <c r="AE89" i="8"/>
  <c r="AD89" i="8"/>
  <c r="AC89" i="8"/>
  <c r="AB89" i="8"/>
  <c r="AA89" i="8"/>
  <c r="Z89" i="8"/>
  <c r="Y89" i="8"/>
  <c r="X89" i="8"/>
  <c r="W89" i="8"/>
  <c r="V89" i="8"/>
  <c r="AL88" i="8"/>
  <c r="AK88" i="8"/>
  <c r="AJ88" i="8"/>
  <c r="AI88" i="8"/>
  <c r="AH88" i="8"/>
  <c r="AG88" i="8"/>
  <c r="AF88" i="8"/>
  <c r="AE88" i="8"/>
  <c r="AD88" i="8"/>
  <c r="AC88" i="8"/>
  <c r="AB88" i="8"/>
  <c r="AA88" i="8"/>
  <c r="Z88" i="8"/>
  <c r="Y88" i="8"/>
  <c r="X88" i="8"/>
  <c r="W88" i="8"/>
  <c r="V88" i="8"/>
  <c r="AL87" i="8"/>
  <c r="AK87" i="8"/>
  <c r="AJ87" i="8"/>
  <c r="AI87" i="8"/>
  <c r="AH87" i="8"/>
  <c r="AG87" i="8"/>
  <c r="AF87" i="8"/>
  <c r="AE87" i="8"/>
  <c r="AD87" i="8"/>
  <c r="AC87" i="8"/>
  <c r="AB87" i="8"/>
  <c r="AA87" i="8"/>
  <c r="Z87" i="8"/>
  <c r="Y87" i="8"/>
  <c r="X87" i="8"/>
  <c r="W87" i="8"/>
  <c r="V87" i="8"/>
  <c r="AL86" i="8"/>
  <c r="AK86" i="8"/>
  <c r="AJ86" i="8"/>
  <c r="AI86" i="8"/>
  <c r="AH86" i="8"/>
  <c r="AG86" i="8"/>
  <c r="AF86" i="8"/>
  <c r="AE86" i="8"/>
  <c r="AD86" i="8"/>
  <c r="AC86" i="8"/>
  <c r="AB86" i="8"/>
  <c r="AA86" i="8"/>
  <c r="Z86" i="8"/>
  <c r="Y86" i="8"/>
  <c r="X86" i="8"/>
  <c r="W86" i="8"/>
  <c r="V86" i="8"/>
  <c r="AL85" i="8"/>
  <c r="AK85" i="8"/>
  <c r="AJ85" i="8"/>
  <c r="AI85" i="8"/>
  <c r="AH85" i="8"/>
  <c r="AG85" i="8"/>
  <c r="AF85" i="8"/>
  <c r="AE85" i="8"/>
  <c r="AD85" i="8"/>
  <c r="AC85" i="8"/>
  <c r="AB85" i="8"/>
  <c r="AA85" i="8"/>
  <c r="Z85" i="8"/>
  <c r="Y85" i="8"/>
  <c r="X85" i="8"/>
  <c r="W85" i="8"/>
  <c r="V85" i="8"/>
  <c r="AL84" i="8"/>
  <c r="AK84" i="8"/>
  <c r="AJ84" i="8"/>
  <c r="AI84" i="8"/>
  <c r="AH84" i="8"/>
  <c r="AG84" i="8"/>
  <c r="AF84" i="8"/>
  <c r="AE84" i="8"/>
  <c r="AD84" i="8"/>
  <c r="AC84" i="8"/>
  <c r="AB84" i="8"/>
  <c r="AA84" i="8"/>
  <c r="Z84" i="8"/>
  <c r="Y84" i="8"/>
  <c r="X84" i="8"/>
  <c r="W84" i="8"/>
  <c r="V84" i="8"/>
  <c r="AL83" i="8"/>
  <c r="AK83" i="8"/>
  <c r="AJ83" i="8"/>
  <c r="AI83" i="8"/>
  <c r="AH83" i="8"/>
  <c r="AG83" i="8"/>
  <c r="AF83" i="8"/>
  <c r="AE83" i="8"/>
  <c r="AD83" i="8"/>
  <c r="AC83" i="8"/>
  <c r="AB83" i="8"/>
  <c r="AA83" i="8"/>
  <c r="Z83" i="8"/>
  <c r="Y83" i="8"/>
  <c r="X83" i="8"/>
  <c r="W83" i="8"/>
  <c r="V83" i="8"/>
  <c r="AL82" i="8"/>
  <c r="AK82" i="8"/>
  <c r="AJ82" i="8"/>
  <c r="AI82" i="8"/>
  <c r="AH82" i="8"/>
  <c r="AG82" i="8"/>
  <c r="AF82" i="8"/>
  <c r="AE82" i="8"/>
  <c r="AD82" i="8"/>
  <c r="AC82" i="8"/>
  <c r="AB82" i="8"/>
  <c r="AA82" i="8"/>
  <c r="Z82" i="8"/>
  <c r="Y82" i="8"/>
  <c r="X82" i="8"/>
  <c r="W82" i="8"/>
  <c r="V82" i="8"/>
  <c r="AL81" i="8"/>
  <c r="AK81" i="8"/>
  <c r="AJ81" i="8"/>
  <c r="AI81" i="8"/>
  <c r="AH81" i="8"/>
  <c r="AG81" i="8"/>
  <c r="AF81" i="8"/>
  <c r="AE81" i="8"/>
  <c r="AD81" i="8"/>
  <c r="AC81" i="8"/>
  <c r="AB81" i="8"/>
  <c r="AA81" i="8"/>
  <c r="Z81" i="8"/>
  <c r="Y81" i="8"/>
  <c r="X81" i="8"/>
  <c r="W81" i="8"/>
  <c r="V81" i="8"/>
  <c r="AL80" i="8"/>
  <c r="AK80" i="8"/>
  <c r="AJ80" i="8"/>
  <c r="AI80" i="8"/>
  <c r="AH80" i="8"/>
  <c r="AG80" i="8"/>
  <c r="AF80" i="8"/>
  <c r="AE80" i="8"/>
  <c r="AD80" i="8"/>
  <c r="AC80" i="8"/>
  <c r="AB80" i="8"/>
  <c r="AA80" i="8"/>
  <c r="Z80" i="8"/>
  <c r="Y80" i="8"/>
  <c r="X80" i="8"/>
  <c r="W80" i="8"/>
  <c r="V80" i="8"/>
  <c r="AL79" i="8"/>
  <c r="AK79" i="8"/>
  <c r="AJ79" i="8"/>
  <c r="AI79" i="8"/>
  <c r="AH79" i="8"/>
  <c r="AG79" i="8"/>
  <c r="AF79" i="8"/>
  <c r="AE79" i="8"/>
  <c r="AD79" i="8"/>
  <c r="AC79" i="8"/>
  <c r="AB79" i="8"/>
  <c r="AA79" i="8"/>
  <c r="Z79" i="8"/>
  <c r="Y79" i="8"/>
  <c r="X79" i="8"/>
  <c r="W79" i="8"/>
  <c r="V79" i="8"/>
  <c r="AL78" i="8"/>
  <c r="AK78" i="8"/>
  <c r="AJ78" i="8"/>
  <c r="AI78" i="8"/>
  <c r="AH78" i="8"/>
  <c r="AG78" i="8"/>
  <c r="AF78" i="8"/>
  <c r="AE78" i="8"/>
  <c r="AD78" i="8"/>
  <c r="AC78" i="8"/>
  <c r="AB78" i="8"/>
  <c r="AA78" i="8"/>
  <c r="Z78" i="8"/>
  <c r="Y78" i="8"/>
  <c r="X78" i="8"/>
  <c r="W78" i="8"/>
  <c r="V78" i="8"/>
  <c r="AL77" i="8"/>
  <c r="AK77" i="8"/>
  <c r="AJ77" i="8"/>
  <c r="AI77" i="8"/>
  <c r="AH77" i="8"/>
  <c r="AG77" i="8"/>
  <c r="AF77" i="8"/>
  <c r="AE77" i="8"/>
  <c r="AD77" i="8"/>
  <c r="AC77" i="8"/>
  <c r="AB77" i="8"/>
  <c r="AA77" i="8"/>
  <c r="Z77" i="8"/>
  <c r="Y77" i="8"/>
  <c r="X77" i="8"/>
  <c r="W77" i="8"/>
  <c r="V77" i="8"/>
  <c r="AL76" i="8"/>
  <c r="AK76" i="8"/>
  <c r="AJ76" i="8"/>
  <c r="AI76" i="8"/>
  <c r="AH76" i="8"/>
  <c r="AG76" i="8"/>
  <c r="AF76" i="8"/>
  <c r="AE76" i="8"/>
  <c r="AD76" i="8"/>
  <c r="AC76" i="8"/>
  <c r="AB76" i="8"/>
  <c r="AA76" i="8"/>
  <c r="Z76" i="8"/>
  <c r="Y76" i="8"/>
  <c r="X76" i="8"/>
  <c r="W76" i="8"/>
  <c r="V76" i="8"/>
  <c r="AL75" i="8"/>
  <c r="AK75" i="8"/>
  <c r="AJ75" i="8"/>
  <c r="AI75" i="8"/>
  <c r="AH75" i="8"/>
  <c r="AG75" i="8"/>
  <c r="AF75" i="8"/>
  <c r="AE75" i="8"/>
  <c r="AD75" i="8"/>
  <c r="AC75" i="8"/>
  <c r="AB75" i="8"/>
  <c r="AA75" i="8"/>
  <c r="Z75" i="8"/>
  <c r="Y75" i="8"/>
  <c r="X75" i="8"/>
  <c r="W75" i="8"/>
  <c r="V75" i="8"/>
  <c r="AL74" i="8"/>
  <c r="AK74" i="8"/>
  <c r="AJ74" i="8"/>
  <c r="AI74" i="8"/>
  <c r="AH74" i="8"/>
  <c r="AG74" i="8"/>
  <c r="AF74" i="8"/>
  <c r="AE74" i="8"/>
  <c r="AD74" i="8"/>
  <c r="AC74" i="8"/>
  <c r="AB74" i="8"/>
  <c r="AA74" i="8"/>
  <c r="Z74" i="8"/>
  <c r="Y74" i="8"/>
  <c r="X74" i="8"/>
  <c r="W74" i="8"/>
  <c r="V74" i="8"/>
  <c r="AL73" i="8"/>
  <c r="AK73" i="8"/>
  <c r="AJ73" i="8"/>
  <c r="AI73" i="8"/>
  <c r="AH73" i="8"/>
  <c r="AG73" i="8"/>
  <c r="AF73" i="8"/>
  <c r="AE73" i="8"/>
  <c r="AD73" i="8"/>
  <c r="AC73" i="8"/>
  <c r="AB73" i="8"/>
  <c r="AA73" i="8"/>
  <c r="Z73" i="8"/>
  <c r="Y73" i="8"/>
  <c r="X73" i="8"/>
  <c r="W73" i="8"/>
  <c r="V73" i="8"/>
  <c r="AL72" i="8"/>
  <c r="AK72" i="8"/>
  <c r="AJ72" i="8"/>
  <c r="AI72" i="8"/>
  <c r="AH72" i="8"/>
  <c r="AG72" i="8"/>
  <c r="AF72" i="8"/>
  <c r="AE72" i="8"/>
  <c r="AD72" i="8"/>
  <c r="AC72" i="8"/>
  <c r="AB72" i="8"/>
  <c r="AA72" i="8"/>
  <c r="Z72" i="8"/>
  <c r="Y72" i="8"/>
  <c r="X72" i="8"/>
  <c r="W72" i="8"/>
  <c r="V72" i="8"/>
  <c r="AL71" i="8"/>
  <c r="AK71" i="8"/>
  <c r="AJ71" i="8"/>
  <c r="AI71" i="8"/>
  <c r="AH71" i="8"/>
  <c r="AG71" i="8"/>
  <c r="AF71" i="8"/>
  <c r="AE71" i="8"/>
  <c r="AD71" i="8"/>
  <c r="AC71" i="8"/>
  <c r="AB71" i="8"/>
  <c r="AA71" i="8"/>
  <c r="Z71" i="8"/>
  <c r="Y71" i="8"/>
  <c r="X71" i="8"/>
  <c r="W71" i="8"/>
  <c r="V71" i="8"/>
  <c r="AL70" i="8"/>
  <c r="AK70" i="8"/>
  <c r="AJ70" i="8"/>
  <c r="AI70" i="8"/>
  <c r="AH70" i="8"/>
  <c r="AG70" i="8"/>
  <c r="AF70" i="8"/>
  <c r="AE70" i="8"/>
  <c r="AD70" i="8"/>
  <c r="AC70" i="8"/>
  <c r="AB70" i="8"/>
  <c r="AA70" i="8"/>
  <c r="Z70" i="8"/>
  <c r="Y70" i="8"/>
  <c r="X70" i="8"/>
  <c r="W70" i="8"/>
  <c r="V70" i="8"/>
  <c r="AL69" i="8"/>
  <c r="AK69" i="8"/>
  <c r="AJ69" i="8"/>
  <c r="AI69" i="8"/>
  <c r="AH69" i="8"/>
  <c r="AG69" i="8"/>
  <c r="AF69" i="8"/>
  <c r="AE69" i="8"/>
  <c r="AD69" i="8"/>
  <c r="AC69" i="8"/>
  <c r="AB69" i="8"/>
  <c r="AA69" i="8"/>
  <c r="Z69" i="8"/>
  <c r="Y69" i="8"/>
  <c r="X69" i="8"/>
  <c r="W69" i="8"/>
  <c r="V69" i="8"/>
  <c r="AL68" i="8"/>
  <c r="AK68" i="8"/>
  <c r="AJ68" i="8"/>
  <c r="AI68" i="8"/>
  <c r="AH68" i="8"/>
  <c r="AG68" i="8"/>
  <c r="AF68" i="8"/>
  <c r="AE68" i="8"/>
  <c r="AD68" i="8"/>
  <c r="AC68" i="8"/>
  <c r="AB68" i="8"/>
  <c r="AA68" i="8"/>
  <c r="Z68" i="8"/>
  <c r="Y68" i="8"/>
  <c r="X68" i="8"/>
  <c r="W68" i="8"/>
  <c r="V68" i="8"/>
  <c r="AL67" i="8"/>
  <c r="AK67" i="8"/>
  <c r="AJ67" i="8"/>
  <c r="AI67" i="8"/>
  <c r="AH67" i="8"/>
  <c r="AG67" i="8"/>
  <c r="AF67" i="8"/>
  <c r="AE67" i="8"/>
  <c r="AD67" i="8"/>
  <c r="AC67" i="8"/>
  <c r="AB67" i="8"/>
  <c r="AA67" i="8"/>
  <c r="Z67" i="8"/>
  <c r="Y67" i="8"/>
  <c r="X67" i="8"/>
  <c r="W67" i="8"/>
  <c r="V67" i="8"/>
  <c r="AL66" i="8"/>
  <c r="AK66" i="8"/>
  <c r="AJ66" i="8"/>
  <c r="AI66" i="8"/>
  <c r="AH66" i="8"/>
  <c r="AG66" i="8"/>
  <c r="AF66" i="8"/>
  <c r="AE66" i="8"/>
  <c r="AD66" i="8"/>
  <c r="AC66" i="8"/>
  <c r="AB66" i="8"/>
  <c r="AA66" i="8"/>
  <c r="Z66" i="8"/>
  <c r="Y66" i="8"/>
  <c r="X66" i="8"/>
  <c r="W66" i="8"/>
  <c r="V66" i="8"/>
  <c r="AL65" i="8"/>
  <c r="AK65" i="8"/>
  <c r="AJ65" i="8"/>
  <c r="AI65" i="8"/>
  <c r="AH65" i="8"/>
  <c r="AG65" i="8"/>
  <c r="AF65" i="8"/>
  <c r="AE65" i="8"/>
  <c r="AD65" i="8"/>
  <c r="AC65" i="8"/>
  <c r="AB65" i="8"/>
  <c r="AA65" i="8"/>
  <c r="Z65" i="8"/>
  <c r="Y65" i="8"/>
  <c r="X65" i="8"/>
  <c r="W65" i="8"/>
  <c r="V65" i="8"/>
  <c r="AL64" i="8"/>
  <c r="AK64" i="8"/>
  <c r="AJ64" i="8"/>
  <c r="AI64" i="8"/>
  <c r="AH64" i="8"/>
  <c r="AG64" i="8"/>
  <c r="AF64" i="8"/>
  <c r="AE64" i="8"/>
  <c r="AD64" i="8"/>
  <c r="AC64" i="8"/>
  <c r="AB64" i="8"/>
  <c r="AA64" i="8"/>
  <c r="Z64" i="8"/>
  <c r="Y64" i="8"/>
  <c r="X64" i="8"/>
  <c r="W64" i="8"/>
  <c r="V64" i="8"/>
  <c r="AL63" i="8"/>
  <c r="AK63" i="8"/>
  <c r="AJ63" i="8"/>
  <c r="AI63" i="8"/>
  <c r="AH63" i="8"/>
  <c r="AG63" i="8"/>
  <c r="AF63" i="8"/>
  <c r="AE63" i="8"/>
  <c r="AD63" i="8"/>
  <c r="AC63" i="8"/>
  <c r="AB63" i="8"/>
  <c r="AA63" i="8"/>
  <c r="Z63" i="8"/>
  <c r="Y63" i="8"/>
  <c r="X63" i="8"/>
  <c r="W63" i="8"/>
  <c r="V63" i="8"/>
  <c r="AL62" i="8"/>
  <c r="AK62" i="8"/>
  <c r="AJ62" i="8"/>
  <c r="AI62" i="8"/>
  <c r="AH62" i="8"/>
  <c r="AG62" i="8"/>
  <c r="AF62" i="8"/>
  <c r="AE62" i="8"/>
  <c r="AD62" i="8"/>
  <c r="AC62" i="8"/>
  <c r="AB62" i="8"/>
  <c r="AA62" i="8"/>
  <c r="Z62" i="8"/>
  <c r="Y62" i="8"/>
  <c r="X62" i="8"/>
  <c r="W62" i="8"/>
  <c r="V62" i="8"/>
  <c r="AL61" i="8"/>
  <c r="AK61" i="8"/>
  <c r="AJ61" i="8"/>
  <c r="AI61" i="8"/>
  <c r="AH61" i="8"/>
  <c r="AG61" i="8"/>
  <c r="AF61" i="8"/>
  <c r="AE61" i="8"/>
  <c r="AD61" i="8"/>
  <c r="AC61" i="8"/>
  <c r="AB61" i="8"/>
  <c r="AA61" i="8"/>
  <c r="Z61" i="8"/>
  <c r="Y61" i="8"/>
  <c r="X61" i="8"/>
  <c r="W61" i="8"/>
  <c r="V61" i="8"/>
  <c r="AL60" i="8"/>
  <c r="AK60" i="8"/>
  <c r="AJ60" i="8"/>
  <c r="AI60" i="8"/>
  <c r="AH60" i="8"/>
  <c r="AG60" i="8"/>
  <c r="AF60" i="8"/>
  <c r="AE60" i="8"/>
  <c r="AD60" i="8"/>
  <c r="AC60" i="8"/>
  <c r="AB60" i="8"/>
  <c r="AA60" i="8"/>
  <c r="Z60" i="8"/>
  <c r="Y60" i="8"/>
  <c r="X60" i="8"/>
  <c r="W60" i="8"/>
  <c r="V60" i="8"/>
  <c r="AL59" i="8"/>
  <c r="AK59" i="8"/>
  <c r="AJ59" i="8"/>
  <c r="AI59" i="8"/>
  <c r="AH59" i="8"/>
  <c r="AG59" i="8"/>
  <c r="AF59" i="8"/>
  <c r="AE59" i="8"/>
  <c r="AD59" i="8"/>
  <c r="AC59" i="8"/>
  <c r="AB59" i="8"/>
  <c r="AA59" i="8"/>
  <c r="Z59" i="8"/>
  <c r="Y59" i="8"/>
  <c r="X59" i="8"/>
  <c r="W59" i="8"/>
  <c r="V59" i="8"/>
  <c r="AL58" i="8"/>
  <c r="AK58" i="8"/>
  <c r="AJ58" i="8"/>
  <c r="AI58" i="8"/>
  <c r="AH58" i="8"/>
  <c r="AG58" i="8"/>
  <c r="AF58" i="8"/>
  <c r="AE58" i="8"/>
  <c r="AD58" i="8"/>
  <c r="AC58" i="8"/>
  <c r="AB58" i="8"/>
  <c r="AA58" i="8"/>
  <c r="Z58" i="8"/>
  <c r="Y58" i="8"/>
  <c r="X58" i="8"/>
  <c r="W58" i="8"/>
  <c r="V58" i="8"/>
  <c r="AL57" i="8"/>
  <c r="AK57" i="8"/>
  <c r="AJ57" i="8"/>
  <c r="AI57" i="8"/>
  <c r="AH57" i="8"/>
  <c r="AG57" i="8"/>
  <c r="AF57" i="8"/>
  <c r="AE57" i="8"/>
  <c r="AD57" i="8"/>
  <c r="AC57" i="8"/>
  <c r="AB57" i="8"/>
  <c r="AA57" i="8"/>
  <c r="Z57" i="8"/>
  <c r="Y57" i="8"/>
  <c r="X57" i="8"/>
  <c r="W57" i="8"/>
  <c r="V57" i="8"/>
  <c r="AL56" i="8"/>
  <c r="AK56" i="8"/>
  <c r="AJ56" i="8"/>
  <c r="AI56" i="8"/>
  <c r="AH56" i="8"/>
  <c r="AG56" i="8"/>
  <c r="AF56" i="8"/>
  <c r="AE56" i="8"/>
  <c r="AD56" i="8"/>
  <c r="AC56" i="8"/>
  <c r="AB56" i="8"/>
  <c r="AA56" i="8"/>
  <c r="Z56" i="8"/>
  <c r="Y56" i="8"/>
  <c r="X56" i="8"/>
  <c r="W56" i="8"/>
  <c r="V56" i="8"/>
  <c r="AL55" i="8"/>
  <c r="AK55" i="8"/>
  <c r="AJ55" i="8"/>
  <c r="AI55" i="8"/>
  <c r="AH55" i="8"/>
  <c r="AG55" i="8"/>
  <c r="AF55" i="8"/>
  <c r="AE55" i="8"/>
  <c r="AD55" i="8"/>
  <c r="AC55" i="8"/>
  <c r="AB55" i="8"/>
  <c r="AA55" i="8"/>
  <c r="Z55" i="8"/>
  <c r="Y55" i="8"/>
  <c r="X55" i="8"/>
  <c r="W55" i="8"/>
  <c r="V55" i="8"/>
  <c r="AL54" i="8"/>
  <c r="AK54" i="8"/>
  <c r="AJ54" i="8"/>
  <c r="AI54" i="8"/>
  <c r="AH54" i="8"/>
  <c r="AG54" i="8"/>
  <c r="AF54" i="8"/>
  <c r="AE54" i="8"/>
  <c r="AD54" i="8"/>
  <c r="AC54" i="8"/>
  <c r="AB54" i="8"/>
  <c r="AA54" i="8"/>
  <c r="Z54" i="8"/>
  <c r="Y54" i="8"/>
  <c r="X54" i="8"/>
  <c r="W54" i="8"/>
  <c r="V54" i="8"/>
  <c r="AL53" i="8"/>
  <c r="AK53" i="8"/>
  <c r="AJ53" i="8"/>
  <c r="AI53" i="8"/>
  <c r="AH53" i="8"/>
  <c r="AG53" i="8"/>
  <c r="AF53" i="8"/>
  <c r="AE53" i="8"/>
  <c r="AD53" i="8"/>
  <c r="AC53" i="8"/>
  <c r="AB53" i="8"/>
  <c r="AA53" i="8"/>
  <c r="Z53" i="8"/>
  <c r="Y53" i="8"/>
  <c r="X53" i="8"/>
  <c r="W53" i="8"/>
  <c r="V53" i="8"/>
  <c r="AL52" i="8"/>
  <c r="AK52" i="8"/>
  <c r="AJ52" i="8"/>
  <c r="AI52" i="8"/>
  <c r="AH52" i="8"/>
  <c r="AG52" i="8"/>
  <c r="AF52" i="8"/>
  <c r="AE52" i="8"/>
  <c r="AD52" i="8"/>
  <c r="AC52" i="8"/>
  <c r="AB52" i="8"/>
  <c r="AA52" i="8"/>
  <c r="Z52" i="8"/>
  <c r="Y52" i="8"/>
  <c r="X52" i="8"/>
  <c r="W52" i="8"/>
  <c r="V52" i="8"/>
  <c r="AL51" i="8"/>
  <c r="AK51" i="8"/>
  <c r="AJ51" i="8"/>
  <c r="AI51" i="8"/>
  <c r="AH51" i="8"/>
  <c r="AG51" i="8"/>
  <c r="AF51" i="8"/>
  <c r="AE51" i="8"/>
  <c r="AD51" i="8"/>
  <c r="AC51" i="8"/>
  <c r="AB51" i="8"/>
  <c r="AA51" i="8"/>
  <c r="Z51" i="8"/>
  <c r="Y51" i="8"/>
  <c r="X51" i="8"/>
  <c r="W51" i="8"/>
  <c r="V51" i="8"/>
  <c r="AL50" i="8"/>
  <c r="AK50" i="8"/>
  <c r="AJ50" i="8"/>
  <c r="AI50" i="8"/>
  <c r="AH50" i="8"/>
  <c r="AG50" i="8"/>
  <c r="AF50" i="8"/>
  <c r="AE50" i="8"/>
  <c r="AD50" i="8"/>
  <c r="AC50" i="8"/>
  <c r="AB50" i="8"/>
  <c r="AA50" i="8"/>
  <c r="Z50" i="8"/>
  <c r="Y50" i="8"/>
  <c r="X50" i="8"/>
  <c r="W50" i="8"/>
  <c r="V50" i="8"/>
  <c r="AL49" i="8"/>
  <c r="AK49" i="8"/>
  <c r="AJ49" i="8"/>
  <c r="AI49" i="8"/>
  <c r="AH49" i="8"/>
  <c r="AG49" i="8"/>
  <c r="AF49" i="8"/>
  <c r="AE49" i="8"/>
  <c r="AD49" i="8"/>
  <c r="AC49" i="8"/>
  <c r="AB49" i="8"/>
  <c r="AA49" i="8"/>
  <c r="Z49" i="8"/>
  <c r="Y49" i="8"/>
  <c r="X49" i="8"/>
  <c r="W49" i="8"/>
  <c r="V49" i="8"/>
  <c r="AL48" i="8"/>
  <c r="AK48" i="8"/>
  <c r="AJ48" i="8"/>
  <c r="AI48" i="8"/>
  <c r="AH48" i="8"/>
  <c r="AG48" i="8"/>
  <c r="AF48" i="8"/>
  <c r="AE48" i="8"/>
  <c r="AD48" i="8"/>
  <c r="AC48" i="8"/>
  <c r="AB48" i="8"/>
  <c r="AA48" i="8"/>
  <c r="Z48" i="8"/>
  <c r="Y48" i="8"/>
  <c r="X48" i="8"/>
  <c r="W48" i="8"/>
  <c r="V48" i="8"/>
  <c r="AL47" i="8"/>
  <c r="AK47" i="8"/>
  <c r="AJ47" i="8"/>
  <c r="AI47" i="8"/>
  <c r="AH47" i="8"/>
  <c r="AG47" i="8"/>
  <c r="AF47" i="8"/>
  <c r="AE47" i="8"/>
  <c r="AD47" i="8"/>
  <c r="AC47" i="8"/>
  <c r="AB47" i="8"/>
  <c r="AA47" i="8"/>
  <c r="Z47" i="8"/>
  <c r="Y47" i="8"/>
  <c r="X47" i="8"/>
  <c r="W47" i="8"/>
  <c r="V47" i="8"/>
  <c r="AL46" i="8"/>
  <c r="AK46" i="8"/>
  <c r="AJ46" i="8"/>
  <c r="AI46" i="8"/>
  <c r="AH46" i="8"/>
  <c r="AG46" i="8"/>
  <c r="AF46" i="8"/>
  <c r="AE46" i="8"/>
  <c r="AD46" i="8"/>
  <c r="AC46" i="8"/>
  <c r="AB46" i="8"/>
  <c r="AA46" i="8"/>
  <c r="Z46" i="8"/>
  <c r="Y46" i="8"/>
  <c r="X46" i="8"/>
  <c r="W46" i="8"/>
  <c r="V46" i="8"/>
  <c r="AL45" i="8"/>
  <c r="AK45" i="8"/>
  <c r="AJ45" i="8"/>
  <c r="AI45" i="8"/>
  <c r="AH45" i="8"/>
  <c r="AG45" i="8"/>
  <c r="AF45" i="8"/>
  <c r="AE45" i="8"/>
  <c r="AD45" i="8"/>
  <c r="AC45" i="8"/>
  <c r="AB45" i="8"/>
  <c r="AA45" i="8"/>
  <c r="Z45" i="8"/>
  <c r="Y45" i="8"/>
  <c r="X45" i="8"/>
  <c r="W45" i="8"/>
  <c r="V45" i="8"/>
  <c r="AL44" i="8"/>
  <c r="AK44" i="8"/>
  <c r="AJ44" i="8"/>
  <c r="AI44" i="8"/>
  <c r="AH44" i="8"/>
  <c r="AG44" i="8"/>
  <c r="AF44" i="8"/>
  <c r="AE44" i="8"/>
  <c r="AD44" i="8"/>
  <c r="AC44" i="8"/>
  <c r="AB44" i="8"/>
  <c r="AA44" i="8"/>
  <c r="Z44" i="8"/>
  <c r="Y44" i="8"/>
  <c r="X44" i="8"/>
  <c r="W44" i="8"/>
  <c r="V44" i="8"/>
  <c r="AL43" i="8"/>
  <c r="AK43" i="8"/>
  <c r="AJ43" i="8"/>
  <c r="AI43" i="8"/>
  <c r="AH43" i="8"/>
  <c r="AG43" i="8"/>
  <c r="AF43" i="8"/>
  <c r="AE43" i="8"/>
  <c r="AD43" i="8"/>
  <c r="AC43" i="8"/>
  <c r="AB43" i="8"/>
  <c r="AA43" i="8"/>
  <c r="Z43" i="8"/>
  <c r="Y43" i="8"/>
  <c r="X43" i="8"/>
  <c r="W43" i="8"/>
  <c r="V43" i="8"/>
  <c r="AL42" i="8"/>
  <c r="AK42" i="8"/>
  <c r="AJ42" i="8"/>
  <c r="AI42" i="8"/>
  <c r="AH42" i="8"/>
  <c r="AG42" i="8"/>
  <c r="AF42" i="8"/>
  <c r="AE42" i="8"/>
  <c r="AD42" i="8"/>
  <c r="AC42" i="8"/>
  <c r="AB42" i="8"/>
  <c r="AA42" i="8"/>
  <c r="Z42" i="8"/>
  <c r="Y42" i="8"/>
  <c r="X42" i="8"/>
  <c r="W42" i="8"/>
  <c r="V42" i="8"/>
  <c r="AL41" i="8"/>
  <c r="AK41" i="8"/>
  <c r="AJ41" i="8"/>
  <c r="AI41" i="8"/>
  <c r="AH41" i="8"/>
  <c r="AG41" i="8"/>
  <c r="AF41" i="8"/>
  <c r="AE41" i="8"/>
  <c r="AD41" i="8"/>
  <c r="AC41" i="8"/>
  <c r="AB41" i="8"/>
  <c r="AA41" i="8"/>
  <c r="Z41" i="8"/>
  <c r="Y41" i="8"/>
  <c r="X41" i="8"/>
  <c r="W41" i="8"/>
  <c r="V41" i="8"/>
  <c r="AL40" i="8"/>
  <c r="AK40" i="8"/>
  <c r="AJ40" i="8"/>
  <c r="AI40" i="8"/>
  <c r="AH40" i="8"/>
  <c r="AG40" i="8"/>
  <c r="AF40" i="8"/>
  <c r="AE40" i="8"/>
  <c r="AD40" i="8"/>
  <c r="AC40" i="8"/>
  <c r="AB40" i="8"/>
  <c r="AA40" i="8"/>
  <c r="Z40" i="8"/>
  <c r="Y40" i="8"/>
  <c r="X40" i="8"/>
  <c r="W40" i="8"/>
  <c r="V40" i="8"/>
  <c r="AL39" i="8"/>
  <c r="AK39" i="8"/>
  <c r="AJ39" i="8"/>
  <c r="AI39" i="8"/>
  <c r="AH39" i="8"/>
  <c r="AG39" i="8"/>
  <c r="AF39" i="8"/>
  <c r="AE39" i="8"/>
  <c r="AD39" i="8"/>
  <c r="AC39" i="8"/>
  <c r="AB39" i="8"/>
  <c r="AA39" i="8"/>
  <c r="Z39" i="8"/>
  <c r="Y39" i="8"/>
  <c r="X39" i="8"/>
  <c r="W39" i="8"/>
  <c r="V39" i="8"/>
  <c r="AL38" i="8"/>
  <c r="AK38" i="8"/>
  <c r="AJ38" i="8"/>
  <c r="AI38" i="8"/>
  <c r="AH38" i="8"/>
  <c r="AG38" i="8"/>
  <c r="AF38" i="8"/>
  <c r="AE38" i="8"/>
  <c r="AD38" i="8"/>
  <c r="AC38" i="8"/>
  <c r="AB38" i="8"/>
  <c r="AA38" i="8"/>
  <c r="Z38" i="8"/>
  <c r="Y38" i="8"/>
  <c r="X38" i="8"/>
  <c r="W38" i="8"/>
  <c r="V38" i="8"/>
  <c r="AL37" i="8"/>
  <c r="AK37" i="8"/>
  <c r="AJ37" i="8"/>
  <c r="AI37" i="8"/>
  <c r="AH37" i="8"/>
  <c r="AG37" i="8"/>
  <c r="AF37" i="8"/>
  <c r="AE37" i="8"/>
  <c r="AD37" i="8"/>
  <c r="AC37" i="8"/>
  <c r="AB37" i="8"/>
  <c r="AA37" i="8"/>
  <c r="Z37" i="8"/>
  <c r="Y37" i="8"/>
  <c r="X37" i="8"/>
  <c r="W37" i="8"/>
  <c r="V37" i="8"/>
  <c r="AL36" i="8"/>
  <c r="AK36" i="8"/>
  <c r="AJ36" i="8"/>
  <c r="AI36" i="8"/>
  <c r="AH36" i="8"/>
  <c r="AG36" i="8"/>
  <c r="AF36" i="8"/>
  <c r="AE36" i="8"/>
  <c r="AD36" i="8"/>
  <c r="AC36" i="8"/>
  <c r="AB36" i="8"/>
  <c r="AA36" i="8"/>
  <c r="Z36" i="8"/>
  <c r="Y36" i="8"/>
  <c r="X36" i="8"/>
  <c r="W36" i="8"/>
  <c r="V36" i="8"/>
  <c r="AL35" i="8"/>
  <c r="AK35" i="8"/>
  <c r="AJ35" i="8"/>
  <c r="AI35" i="8"/>
  <c r="AH35" i="8"/>
  <c r="AG35" i="8"/>
  <c r="AF35" i="8"/>
  <c r="AE35" i="8"/>
  <c r="AD35" i="8"/>
  <c r="AC35" i="8"/>
  <c r="AB35" i="8"/>
  <c r="AA35" i="8"/>
  <c r="Z35" i="8"/>
  <c r="Y35" i="8"/>
  <c r="X35" i="8"/>
  <c r="W35" i="8"/>
  <c r="V35" i="8"/>
  <c r="AL34" i="8"/>
  <c r="AK34" i="8"/>
  <c r="AJ34" i="8"/>
  <c r="AI34" i="8"/>
  <c r="AH34" i="8"/>
  <c r="AG34" i="8"/>
  <c r="AF34" i="8"/>
  <c r="AE34" i="8"/>
  <c r="AD34" i="8"/>
  <c r="AC34" i="8"/>
  <c r="AB34" i="8"/>
  <c r="AA34" i="8"/>
  <c r="Z34" i="8"/>
  <c r="Y34" i="8"/>
  <c r="X34" i="8"/>
  <c r="W34" i="8"/>
  <c r="V34" i="8"/>
  <c r="AL33" i="8"/>
  <c r="AK33" i="8"/>
  <c r="AJ33" i="8"/>
  <c r="AI33" i="8"/>
  <c r="AH33" i="8"/>
  <c r="AG33" i="8"/>
  <c r="AF33" i="8"/>
  <c r="AE33" i="8"/>
  <c r="AD33" i="8"/>
  <c r="AC33" i="8"/>
  <c r="AB33" i="8"/>
  <c r="AA33" i="8"/>
  <c r="Z33" i="8"/>
  <c r="Y33" i="8"/>
  <c r="X33" i="8"/>
  <c r="W33" i="8"/>
  <c r="V33" i="8"/>
  <c r="AL32" i="8"/>
  <c r="AK32" i="8"/>
  <c r="AJ32" i="8"/>
  <c r="AI32" i="8"/>
  <c r="AH32" i="8"/>
  <c r="AG32" i="8"/>
  <c r="AF32" i="8"/>
  <c r="AE32" i="8"/>
  <c r="AD32" i="8"/>
  <c r="AC32" i="8"/>
  <c r="AB32" i="8"/>
  <c r="AA32" i="8"/>
  <c r="Z32" i="8"/>
  <c r="Y32" i="8"/>
  <c r="X32" i="8"/>
  <c r="W32" i="8"/>
  <c r="V32" i="8"/>
  <c r="AL31" i="8"/>
  <c r="AK31" i="8"/>
  <c r="AJ31" i="8"/>
  <c r="AI31" i="8"/>
  <c r="AH31" i="8"/>
  <c r="AG31" i="8"/>
  <c r="AF31" i="8"/>
  <c r="AE31" i="8"/>
  <c r="AD31" i="8"/>
  <c r="AC31" i="8"/>
  <c r="AB31" i="8"/>
  <c r="AA31" i="8"/>
  <c r="Z31" i="8"/>
  <c r="Y31" i="8"/>
  <c r="X31" i="8"/>
  <c r="W31" i="8"/>
  <c r="V31" i="8"/>
  <c r="AL30" i="8"/>
  <c r="AK30" i="8"/>
  <c r="AJ30" i="8"/>
  <c r="AI30" i="8"/>
  <c r="AH30" i="8"/>
  <c r="AG30" i="8"/>
  <c r="AF30" i="8"/>
  <c r="AE30" i="8"/>
  <c r="AD30" i="8"/>
  <c r="AC30" i="8"/>
  <c r="AB30" i="8"/>
  <c r="AA30" i="8"/>
  <c r="Z30" i="8"/>
  <c r="Y30" i="8"/>
  <c r="X30" i="8"/>
  <c r="W30" i="8"/>
  <c r="V30" i="8"/>
  <c r="AL29" i="8"/>
  <c r="AK29" i="8"/>
  <c r="AJ29" i="8"/>
  <c r="AI29" i="8"/>
  <c r="AH29" i="8"/>
  <c r="AG29" i="8"/>
  <c r="AF29" i="8"/>
  <c r="AE29" i="8"/>
  <c r="AD29" i="8"/>
  <c r="AC29" i="8"/>
  <c r="AB29" i="8"/>
  <c r="AA29" i="8"/>
  <c r="Z29" i="8"/>
  <c r="Y29" i="8"/>
  <c r="X29" i="8"/>
  <c r="W29" i="8"/>
  <c r="V29" i="8"/>
  <c r="AL28" i="8"/>
  <c r="AK28" i="8"/>
  <c r="AJ28" i="8"/>
  <c r="AI28" i="8"/>
  <c r="AH28" i="8"/>
  <c r="AG28" i="8"/>
  <c r="AF28" i="8"/>
  <c r="AE28" i="8"/>
  <c r="AD28" i="8"/>
  <c r="AC28" i="8"/>
  <c r="AB28" i="8"/>
  <c r="AA28" i="8"/>
  <c r="Z28" i="8"/>
  <c r="Y28" i="8"/>
  <c r="X28" i="8"/>
  <c r="W28" i="8"/>
  <c r="V28" i="8"/>
  <c r="AL27" i="8"/>
  <c r="AK27" i="8"/>
  <c r="AJ27" i="8"/>
  <c r="AI27" i="8"/>
  <c r="AH27" i="8"/>
  <c r="AG27" i="8"/>
  <c r="AF27" i="8"/>
  <c r="AE27" i="8"/>
  <c r="AD27" i="8"/>
  <c r="AC27" i="8"/>
  <c r="AB27" i="8"/>
  <c r="AA27" i="8"/>
  <c r="Z27" i="8"/>
  <c r="Y27" i="8"/>
  <c r="X27" i="8"/>
  <c r="W27" i="8"/>
  <c r="V27" i="8"/>
  <c r="AL26" i="8"/>
  <c r="AK26" i="8"/>
  <c r="AJ26" i="8"/>
  <c r="AI26" i="8"/>
  <c r="AH26" i="8"/>
  <c r="AG26" i="8"/>
  <c r="AF26" i="8"/>
  <c r="AE26" i="8"/>
  <c r="AD26" i="8"/>
  <c r="AC26" i="8"/>
  <c r="AB26" i="8"/>
  <c r="AA26" i="8"/>
  <c r="Z26" i="8"/>
  <c r="Y26" i="8"/>
  <c r="X26" i="8"/>
  <c r="W26" i="8"/>
  <c r="V26" i="8"/>
  <c r="AL25" i="8"/>
  <c r="AK25" i="8"/>
  <c r="AJ25" i="8"/>
  <c r="AI25" i="8"/>
  <c r="AH25" i="8"/>
  <c r="AG25" i="8"/>
  <c r="AF25" i="8"/>
  <c r="AE25" i="8"/>
  <c r="AD25" i="8"/>
  <c r="AC25" i="8"/>
  <c r="AB25" i="8"/>
  <c r="AA25" i="8"/>
  <c r="Z25" i="8"/>
  <c r="Y25" i="8"/>
  <c r="X25" i="8"/>
  <c r="W25" i="8"/>
  <c r="V25" i="8"/>
  <c r="AL24" i="8"/>
  <c r="AK24" i="8"/>
  <c r="AJ24" i="8"/>
  <c r="AI24" i="8"/>
  <c r="AH24" i="8"/>
  <c r="AG24" i="8"/>
  <c r="AF24" i="8"/>
  <c r="AE24" i="8"/>
  <c r="AD24" i="8"/>
  <c r="AC24" i="8"/>
  <c r="AB24" i="8"/>
  <c r="AA24" i="8"/>
  <c r="Z24" i="8"/>
  <c r="Y24" i="8"/>
  <c r="X24" i="8"/>
  <c r="W24" i="8"/>
  <c r="V24" i="8"/>
  <c r="AL23" i="8"/>
  <c r="AK23" i="8"/>
  <c r="AJ23" i="8"/>
  <c r="AI23" i="8"/>
  <c r="AH23" i="8"/>
  <c r="AG23" i="8"/>
  <c r="AF23" i="8"/>
  <c r="AE23" i="8"/>
  <c r="AD23" i="8"/>
  <c r="AC23" i="8"/>
  <c r="AB23" i="8"/>
  <c r="AA23" i="8"/>
  <c r="Z23" i="8"/>
  <c r="Y23" i="8"/>
  <c r="X23" i="8"/>
  <c r="W23" i="8"/>
  <c r="V23" i="8"/>
  <c r="AL22" i="8"/>
  <c r="AK22" i="8"/>
  <c r="AJ22" i="8"/>
  <c r="AI22" i="8"/>
  <c r="AH22" i="8"/>
  <c r="AG22" i="8"/>
  <c r="AF22" i="8"/>
  <c r="AE22" i="8"/>
  <c r="AD22" i="8"/>
  <c r="AC22" i="8"/>
  <c r="AB22" i="8"/>
  <c r="AA22" i="8"/>
  <c r="Z22" i="8"/>
  <c r="Y22" i="8"/>
  <c r="X22" i="8"/>
  <c r="W22" i="8"/>
  <c r="V22" i="8"/>
  <c r="AL21" i="8"/>
  <c r="AK21" i="8"/>
  <c r="AJ21" i="8"/>
  <c r="AI21" i="8"/>
  <c r="AH21" i="8"/>
  <c r="AG21" i="8"/>
  <c r="AF21" i="8"/>
  <c r="AE21" i="8"/>
  <c r="AD21" i="8"/>
  <c r="AC21" i="8"/>
  <c r="AB21" i="8"/>
  <c r="AA21" i="8"/>
  <c r="Z21" i="8"/>
  <c r="Y21" i="8"/>
  <c r="X21" i="8"/>
  <c r="W21" i="8"/>
  <c r="V21" i="8"/>
  <c r="AL20" i="8"/>
  <c r="AK20" i="8"/>
  <c r="AJ20" i="8"/>
  <c r="AI20" i="8"/>
  <c r="AH20" i="8"/>
  <c r="AG20" i="8"/>
  <c r="AF20" i="8"/>
  <c r="AE20" i="8"/>
  <c r="AD20" i="8"/>
  <c r="AC20" i="8"/>
  <c r="AB20" i="8"/>
  <c r="AA20" i="8"/>
  <c r="Z20" i="8"/>
  <c r="Y20" i="8"/>
  <c r="X20" i="8"/>
  <c r="W20" i="8"/>
  <c r="V20" i="8"/>
  <c r="AL19" i="8"/>
  <c r="AK19" i="8"/>
  <c r="AJ19" i="8"/>
  <c r="AI19" i="8"/>
  <c r="AH19" i="8"/>
  <c r="AG19" i="8"/>
  <c r="AF19" i="8"/>
  <c r="AE19" i="8"/>
  <c r="AD19" i="8"/>
  <c r="AC19" i="8"/>
  <c r="AB19" i="8"/>
  <c r="AA19" i="8"/>
  <c r="Z19" i="8"/>
  <c r="Y19" i="8"/>
  <c r="X19" i="8"/>
  <c r="W19" i="8"/>
  <c r="V19" i="8"/>
  <c r="AL18" i="8"/>
  <c r="AK18" i="8"/>
  <c r="AJ18" i="8"/>
  <c r="AI18" i="8"/>
  <c r="AH18" i="8"/>
  <c r="AG18" i="8"/>
  <c r="AF18" i="8"/>
  <c r="AE18" i="8"/>
  <c r="AD18" i="8"/>
  <c r="AC18" i="8"/>
  <c r="AB18" i="8"/>
  <c r="AA18" i="8"/>
  <c r="Z18" i="8"/>
  <c r="Y18" i="8"/>
  <c r="X18" i="8"/>
  <c r="W18" i="8"/>
  <c r="V18" i="8"/>
  <c r="AL17" i="8"/>
  <c r="AK17" i="8"/>
  <c r="AJ17" i="8"/>
  <c r="AI17" i="8"/>
  <c r="AH17" i="8"/>
  <c r="AG17" i="8"/>
  <c r="AF17" i="8"/>
  <c r="AE17" i="8"/>
  <c r="AD17" i="8"/>
  <c r="AC17" i="8"/>
  <c r="AB17" i="8"/>
  <c r="AA17" i="8"/>
  <c r="Z17" i="8"/>
  <c r="Y17" i="8"/>
  <c r="X17" i="8"/>
  <c r="W17" i="8"/>
  <c r="V17" i="8"/>
  <c r="AL16" i="8"/>
  <c r="AK16" i="8"/>
  <c r="AJ16" i="8"/>
  <c r="AI16" i="8"/>
  <c r="AH16" i="8"/>
  <c r="AG16" i="8"/>
  <c r="AF16" i="8"/>
  <c r="AE16" i="8"/>
  <c r="AD16" i="8"/>
  <c r="AC16" i="8"/>
  <c r="AB16" i="8"/>
  <c r="AA16" i="8"/>
  <c r="Z16" i="8"/>
  <c r="Y16" i="8"/>
  <c r="X16" i="8"/>
  <c r="W16" i="8"/>
  <c r="V16" i="8"/>
  <c r="AL15" i="8"/>
  <c r="AK15" i="8"/>
  <c r="AJ15" i="8"/>
  <c r="AI15" i="8"/>
  <c r="AH15" i="8"/>
  <c r="AG15" i="8"/>
  <c r="AF15" i="8"/>
  <c r="AE15" i="8"/>
  <c r="AD15" i="8"/>
  <c r="AC15" i="8"/>
  <c r="AB15" i="8"/>
  <c r="AA15" i="8"/>
  <c r="Z15" i="8"/>
  <c r="Y15" i="8"/>
  <c r="X15" i="8"/>
  <c r="W15" i="8"/>
  <c r="V15" i="8"/>
  <c r="AL14" i="8"/>
  <c r="AK14" i="8"/>
  <c r="AJ14" i="8"/>
  <c r="AI14" i="8"/>
  <c r="AH14" i="8"/>
  <c r="AG14" i="8"/>
  <c r="AF14" i="8"/>
  <c r="AE14" i="8"/>
  <c r="AD14" i="8"/>
  <c r="AC14" i="8"/>
  <c r="AB14" i="8"/>
  <c r="AA14" i="8"/>
  <c r="Z14" i="8"/>
  <c r="Y14" i="8"/>
  <c r="X14" i="8"/>
  <c r="W14" i="8"/>
  <c r="V14" i="8"/>
  <c r="AL13" i="8"/>
  <c r="AK13" i="8"/>
  <c r="AJ13" i="8"/>
  <c r="AI13" i="8"/>
  <c r="AH13" i="8"/>
  <c r="AG13" i="8"/>
  <c r="AF13" i="8"/>
  <c r="AE13" i="8"/>
  <c r="AD13" i="8"/>
  <c r="AC13" i="8"/>
  <c r="AB13" i="8"/>
  <c r="AA13" i="8"/>
  <c r="Z13" i="8"/>
  <c r="Y13" i="8"/>
  <c r="X13" i="8"/>
  <c r="W13" i="8"/>
  <c r="V13" i="8"/>
  <c r="AL12" i="8"/>
  <c r="AK12" i="8"/>
  <c r="AJ12" i="8"/>
  <c r="AI12" i="8"/>
  <c r="AH12" i="8"/>
  <c r="AG12" i="8"/>
  <c r="AF12" i="8"/>
  <c r="AE12" i="8"/>
  <c r="AD12" i="8"/>
  <c r="AC12" i="8"/>
  <c r="AB12" i="8"/>
  <c r="AA12" i="8"/>
  <c r="Z12" i="8"/>
  <c r="Y12" i="8"/>
  <c r="X12" i="8"/>
  <c r="W12" i="8"/>
  <c r="V12" i="8"/>
  <c r="AL11" i="8"/>
  <c r="AK11" i="8"/>
  <c r="AJ11" i="8"/>
  <c r="AI11" i="8"/>
  <c r="AH11" i="8"/>
  <c r="AG11" i="8"/>
  <c r="AF11" i="8"/>
  <c r="AE11" i="8"/>
  <c r="AD11" i="8"/>
  <c r="AC11" i="8"/>
  <c r="AB11" i="8"/>
  <c r="AA11" i="8"/>
  <c r="Z11" i="8"/>
  <c r="Y11" i="8"/>
  <c r="X11" i="8"/>
  <c r="W11" i="8"/>
  <c r="V11" i="8"/>
  <c r="AL10" i="8"/>
  <c r="AK10" i="8"/>
  <c r="AJ10" i="8"/>
  <c r="AI10" i="8"/>
  <c r="AH10" i="8"/>
  <c r="AG10" i="8"/>
  <c r="AF10" i="8"/>
  <c r="AE10" i="8"/>
  <c r="AD10" i="8"/>
  <c r="AC10" i="8"/>
  <c r="AB10" i="8"/>
  <c r="AA10" i="8"/>
  <c r="Z10" i="8"/>
  <c r="Y10" i="8"/>
  <c r="X10" i="8"/>
  <c r="W10" i="8"/>
  <c r="V10" i="8"/>
  <c r="AL9" i="8"/>
  <c r="AK9" i="8"/>
  <c r="AJ9" i="8"/>
  <c r="AI9" i="8"/>
  <c r="AH9" i="8"/>
  <c r="AG9" i="8"/>
  <c r="AF9" i="8"/>
  <c r="AE9" i="8"/>
  <c r="AD9" i="8"/>
  <c r="AC9" i="8"/>
  <c r="AB9" i="8"/>
  <c r="AA9" i="8"/>
  <c r="Z9" i="8"/>
  <c r="Y9" i="8"/>
  <c r="X9" i="8"/>
  <c r="W9" i="8"/>
  <c r="V9" i="8"/>
  <c r="AL8" i="8"/>
  <c r="AK8" i="8"/>
  <c r="AJ8" i="8"/>
  <c r="AI8" i="8"/>
  <c r="AH8" i="8"/>
  <c r="AG8" i="8"/>
  <c r="AF8" i="8"/>
  <c r="AE8" i="8"/>
  <c r="AD8" i="8"/>
  <c r="AC8" i="8"/>
  <c r="AB8" i="8"/>
  <c r="AA8" i="8"/>
  <c r="Z8" i="8"/>
  <c r="Y8" i="8"/>
  <c r="X8" i="8"/>
  <c r="W8" i="8"/>
  <c r="V8" i="8"/>
  <c r="AL7" i="8"/>
  <c r="AK7" i="8"/>
  <c r="AJ7" i="8"/>
  <c r="AI7" i="8"/>
  <c r="AH7" i="8"/>
  <c r="AG7" i="8"/>
  <c r="AF7" i="8"/>
  <c r="AE7" i="8"/>
  <c r="AD7" i="8"/>
  <c r="AC7" i="8"/>
  <c r="AB7" i="8"/>
  <c r="AA7" i="8"/>
  <c r="Z7" i="8"/>
  <c r="Y7" i="8"/>
  <c r="X7" i="8"/>
  <c r="W7" i="8"/>
  <c r="V7" i="8"/>
  <c r="AL6" i="8"/>
  <c r="AK6" i="8"/>
  <c r="AJ6" i="8"/>
  <c r="AI6" i="8"/>
  <c r="AH6" i="8"/>
  <c r="AG6" i="8"/>
  <c r="AF6" i="8"/>
  <c r="AE6" i="8"/>
  <c r="AD6" i="8"/>
  <c r="AC6" i="8"/>
  <c r="AB6" i="8"/>
  <c r="AA6" i="8"/>
  <c r="Z6" i="8"/>
  <c r="Y6" i="8"/>
  <c r="X6" i="8"/>
  <c r="W6" i="8"/>
  <c r="V6" i="8"/>
  <c r="AL5" i="8"/>
  <c r="AK5" i="8"/>
  <c r="AJ5" i="8"/>
  <c r="AI5" i="8"/>
  <c r="AH5" i="8"/>
  <c r="AG5" i="8"/>
  <c r="AF5" i="8"/>
  <c r="AE5" i="8"/>
  <c r="AD5" i="8"/>
  <c r="AC5" i="8"/>
  <c r="AB5" i="8"/>
  <c r="AA5" i="8"/>
  <c r="Z5" i="8"/>
  <c r="Y5" i="8"/>
  <c r="X5" i="8"/>
  <c r="W5" i="8"/>
  <c r="V5" i="8"/>
  <c r="AL4" i="8"/>
  <c r="AK4" i="8"/>
  <c r="AJ4" i="8"/>
  <c r="AI4" i="8"/>
  <c r="AH4" i="8"/>
  <c r="AG4" i="8"/>
  <c r="AF4" i="8"/>
  <c r="AE4" i="8"/>
  <c r="AD4" i="8"/>
  <c r="AC4" i="8"/>
  <c r="AB4" i="8"/>
  <c r="AA4" i="8"/>
  <c r="Z4" i="8"/>
  <c r="Y4" i="8"/>
  <c r="X4" i="8"/>
  <c r="W4" i="8"/>
  <c r="V4" i="8"/>
  <c r="AL3" i="8"/>
  <c r="AK3" i="8"/>
  <c r="AJ3" i="8"/>
  <c r="AI3" i="8"/>
  <c r="AH3" i="8"/>
  <c r="AG3" i="8"/>
  <c r="AF3" i="8"/>
  <c r="AE3" i="8"/>
  <c r="AD3" i="8"/>
  <c r="AC3" i="8"/>
  <c r="AB3" i="8"/>
  <c r="AA3" i="8"/>
  <c r="Z3" i="8"/>
  <c r="Y3" i="8"/>
  <c r="X3" i="8"/>
  <c r="W3" i="8"/>
  <c r="V3" i="8"/>
  <c r="AL2" i="8"/>
  <c r="AK2" i="8"/>
  <c r="AJ2" i="8"/>
  <c r="AI2" i="8"/>
  <c r="AH2" i="8"/>
  <c r="AG2" i="8"/>
  <c r="AF2" i="8"/>
  <c r="AE2" i="8"/>
  <c r="AD2" i="8"/>
  <c r="AC2" i="8"/>
  <c r="AB2" i="8"/>
  <c r="AA2" i="8"/>
  <c r="Z2" i="8"/>
  <c r="Y2" i="8"/>
  <c r="X2" i="8"/>
  <c r="W2" i="8"/>
  <c r="V2" i="8"/>
  <c r="AL147" i="7"/>
  <c r="AK147" i="7"/>
  <c r="AJ147" i="7"/>
  <c r="AI147" i="7"/>
  <c r="AH147" i="7"/>
  <c r="AG147" i="7"/>
  <c r="AF147" i="7"/>
  <c r="AE147" i="7"/>
  <c r="AD147" i="7"/>
  <c r="AC147" i="7"/>
  <c r="AB147" i="7"/>
  <c r="AA147" i="7"/>
  <c r="Z147" i="7"/>
  <c r="Y147" i="7"/>
  <c r="X147" i="7"/>
  <c r="W147" i="7"/>
  <c r="V147" i="7"/>
  <c r="AL146" i="7"/>
  <c r="AK146" i="7"/>
  <c r="AJ146" i="7"/>
  <c r="AI146" i="7"/>
  <c r="AH146" i="7"/>
  <c r="AG146" i="7"/>
  <c r="AF146" i="7"/>
  <c r="AE146" i="7"/>
  <c r="AD146" i="7"/>
  <c r="AC146" i="7"/>
  <c r="AB146" i="7"/>
  <c r="AA146" i="7"/>
  <c r="Z146" i="7"/>
  <c r="Y146" i="7"/>
  <c r="X146" i="7"/>
  <c r="W146" i="7"/>
  <c r="V146" i="7"/>
  <c r="AL145" i="7"/>
  <c r="AK145" i="7"/>
  <c r="AJ145" i="7"/>
  <c r="AI145" i="7"/>
  <c r="AH145" i="7"/>
  <c r="AG145" i="7"/>
  <c r="AF145" i="7"/>
  <c r="AE145" i="7"/>
  <c r="AD145" i="7"/>
  <c r="AC145" i="7"/>
  <c r="AB145" i="7"/>
  <c r="AA145" i="7"/>
  <c r="Z145" i="7"/>
  <c r="Y145" i="7"/>
  <c r="X145" i="7"/>
  <c r="W145" i="7"/>
  <c r="V145" i="7"/>
  <c r="AL144" i="7"/>
  <c r="AK144" i="7"/>
  <c r="AJ144" i="7"/>
  <c r="AI144" i="7"/>
  <c r="AH144" i="7"/>
  <c r="AG144" i="7"/>
  <c r="AF144" i="7"/>
  <c r="AE144" i="7"/>
  <c r="AD144" i="7"/>
  <c r="AC144" i="7"/>
  <c r="AB144" i="7"/>
  <c r="AA144" i="7"/>
  <c r="Z144" i="7"/>
  <c r="Y144" i="7"/>
  <c r="X144" i="7"/>
  <c r="W144" i="7"/>
  <c r="V144" i="7"/>
  <c r="AL143" i="7"/>
  <c r="AK143" i="7"/>
  <c r="AJ143" i="7"/>
  <c r="AI143" i="7"/>
  <c r="AH143" i="7"/>
  <c r="AG143" i="7"/>
  <c r="AF143" i="7"/>
  <c r="AE143" i="7"/>
  <c r="AD143" i="7"/>
  <c r="AC143" i="7"/>
  <c r="AB143" i="7"/>
  <c r="AA143" i="7"/>
  <c r="Z143" i="7"/>
  <c r="Y143" i="7"/>
  <c r="X143" i="7"/>
  <c r="W143" i="7"/>
  <c r="V143" i="7"/>
  <c r="AL142" i="7"/>
  <c r="AK142" i="7"/>
  <c r="AJ142" i="7"/>
  <c r="AI142" i="7"/>
  <c r="AH142" i="7"/>
  <c r="AG142" i="7"/>
  <c r="AF142" i="7"/>
  <c r="AE142" i="7"/>
  <c r="AD142" i="7"/>
  <c r="AC142" i="7"/>
  <c r="AB142" i="7"/>
  <c r="AA142" i="7"/>
  <c r="Z142" i="7"/>
  <c r="Y142" i="7"/>
  <c r="X142" i="7"/>
  <c r="W142" i="7"/>
  <c r="V142" i="7"/>
  <c r="AL141" i="7"/>
  <c r="AK141" i="7"/>
  <c r="AJ141" i="7"/>
  <c r="AI141" i="7"/>
  <c r="AH141" i="7"/>
  <c r="AG141" i="7"/>
  <c r="AF141" i="7"/>
  <c r="AE141" i="7"/>
  <c r="AD141" i="7"/>
  <c r="AC141" i="7"/>
  <c r="AB141" i="7"/>
  <c r="AA141" i="7"/>
  <c r="Z141" i="7"/>
  <c r="Y141" i="7"/>
  <c r="X141" i="7"/>
  <c r="W141" i="7"/>
  <c r="V141" i="7"/>
  <c r="AL140" i="7"/>
  <c r="AK140" i="7"/>
  <c r="AJ140" i="7"/>
  <c r="AI140" i="7"/>
  <c r="AH140" i="7"/>
  <c r="AG140" i="7"/>
  <c r="AF140" i="7"/>
  <c r="AE140" i="7"/>
  <c r="AD140" i="7"/>
  <c r="AC140" i="7"/>
  <c r="AB140" i="7"/>
  <c r="AA140" i="7"/>
  <c r="Z140" i="7"/>
  <c r="Y140" i="7"/>
  <c r="X140" i="7"/>
  <c r="W140" i="7"/>
  <c r="V140" i="7"/>
  <c r="AL139" i="7"/>
  <c r="AK139" i="7"/>
  <c r="AJ139" i="7"/>
  <c r="AI139" i="7"/>
  <c r="AH139" i="7"/>
  <c r="AG139" i="7"/>
  <c r="AF139" i="7"/>
  <c r="AE139" i="7"/>
  <c r="AD139" i="7"/>
  <c r="AC139" i="7"/>
  <c r="AB139" i="7"/>
  <c r="AA139" i="7"/>
  <c r="Z139" i="7"/>
  <c r="Y139" i="7"/>
  <c r="X139" i="7"/>
  <c r="W139" i="7"/>
  <c r="V139" i="7"/>
  <c r="AL138" i="7"/>
  <c r="AK138" i="7"/>
  <c r="AJ138" i="7"/>
  <c r="AI138" i="7"/>
  <c r="AH138" i="7"/>
  <c r="AG138" i="7"/>
  <c r="AF138" i="7"/>
  <c r="AE138" i="7"/>
  <c r="AD138" i="7"/>
  <c r="AC138" i="7"/>
  <c r="AB138" i="7"/>
  <c r="AA138" i="7"/>
  <c r="Z138" i="7"/>
  <c r="Y138" i="7"/>
  <c r="X138" i="7"/>
  <c r="W138" i="7"/>
  <c r="V138" i="7"/>
  <c r="AL137" i="7"/>
  <c r="AK137" i="7"/>
  <c r="AJ137" i="7"/>
  <c r="AI137" i="7"/>
  <c r="AH137" i="7"/>
  <c r="AG137" i="7"/>
  <c r="AF137" i="7"/>
  <c r="AE137" i="7"/>
  <c r="AD137" i="7"/>
  <c r="AC137" i="7"/>
  <c r="AB137" i="7"/>
  <c r="AA137" i="7"/>
  <c r="Z137" i="7"/>
  <c r="Y137" i="7"/>
  <c r="X137" i="7"/>
  <c r="W137" i="7"/>
  <c r="V137" i="7"/>
  <c r="AL136" i="7"/>
  <c r="AK136" i="7"/>
  <c r="AJ136" i="7"/>
  <c r="AI136" i="7"/>
  <c r="AH136" i="7"/>
  <c r="AG136" i="7"/>
  <c r="AF136" i="7"/>
  <c r="AE136" i="7"/>
  <c r="AD136" i="7"/>
  <c r="AC136" i="7"/>
  <c r="AB136" i="7"/>
  <c r="AA136" i="7"/>
  <c r="Z136" i="7"/>
  <c r="Y136" i="7"/>
  <c r="X136" i="7"/>
  <c r="W136" i="7"/>
  <c r="V136" i="7"/>
  <c r="AL135" i="7"/>
  <c r="AK135" i="7"/>
  <c r="AJ135" i="7"/>
  <c r="AI135" i="7"/>
  <c r="AH135" i="7"/>
  <c r="AG135" i="7"/>
  <c r="AF135" i="7"/>
  <c r="AE135" i="7"/>
  <c r="AD135" i="7"/>
  <c r="AC135" i="7"/>
  <c r="AB135" i="7"/>
  <c r="AA135" i="7"/>
  <c r="Z135" i="7"/>
  <c r="Y135" i="7"/>
  <c r="X135" i="7"/>
  <c r="W135" i="7"/>
  <c r="V135" i="7"/>
  <c r="AL134" i="7"/>
  <c r="AK134" i="7"/>
  <c r="AJ134" i="7"/>
  <c r="AI134" i="7"/>
  <c r="AH134" i="7"/>
  <c r="AG134" i="7"/>
  <c r="AF134" i="7"/>
  <c r="AE134" i="7"/>
  <c r="AD134" i="7"/>
  <c r="AC134" i="7"/>
  <c r="AB134" i="7"/>
  <c r="AA134" i="7"/>
  <c r="Z134" i="7"/>
  <c r="Y134" i="7"/>
  <c r="X134" i="7"/>
  <c r="W134" i="7"/>
  <c r="V134" i="7"/>
  <c r="AL133" i="7"/>
  <c r="AK133" i="7"/>
  <c r="AJ133" i="7"/>
  <c r="AI133" i="7"/>
  <c r="AH133" i="7"/>
  <c r="AG133" i="7"/>
  <c r="AF133" i="7"/>
  <c r="AE133" i="7"/>
  <c r="AD133" i="7"/>
  <c r="AC133" i="7"/>
  <c r="AB133" i="7"/>
  <c r="AA133" i="7"/>
  <c r="Z133" i="7"/>
  <c r="Y133" i="7"/>
  <c r="X133" i="7"/>
  <c r="W133" i="7"/>
  <c r="V133" i="7"/>
  <c r="AL132" i="7"/>
  <c r="AK132" i="7"/>
  <c r="AJ132" i="7"/>
  <c r="AI132" i="7"/>
  <c r="AH132" i="7"/>
  <c r="AG132" i="7"/>
  <c r="AF132" i="7"/>
  <c r="AE132" i="7"/>
  <c r="AD132" i="7"/>
  <c r="AC132" i="7"/>
  <c r="AB132" i="7"/>
  <c r="AA132" i="7"/>
  <c r="Z132" i="7"/>
  <c r="Y132" i="7"/>
  <c r="X132" i="7"/>
  <c r="W132" i="7"/>
  <c r="V132" i="7"/>
  <c r="AL131" i="7"/>
  <c r="AK131" i="7"/>
  <c r="AJ131" i="7"/>
  <c r="AI131" i="7"/>
  <c r="AH131" i="7"/>
  <c r="AG131" i="7"/>
  <c r="AF131" i="7"/>
  <c r="AE131" i="7"/>
  <c r="AD131" i="7"/>
  <c r="AC131" i="7"/>
  <c r="AB131" i="7"/>
  <c r="AA131" i="7"/>
  <c r="Z131" i="7"/>
  <c r="Y131" i="7"/>
  <c r="X131" i="7"/>
  <c r="W131" i="7"/>
  <c r="V131" i="7"/>
  <c r="AL130" i="7"/>
  <c r="AK130" i="7"/>
  <c r="AJ130" i="7"/>
  <c r="AI130" i="7"/>
  <c r="AH130" i="7"/>
  <c r="AG130" i="7"/>
  <c r="AF130" i="7"/>
  <c r="AE130" i="7"/>
  <c r="AD130" i="7"/>
  <c r="AC130" i="7"/>
  <c r="AB130" i="7"/>
  <c r="AA130" i="7"/>
  <c r="Z130" i="7"/>
  <c r="Y130" i="7"/>
  <c r="X130" i="7"/>
  <c r="W130" i="7"/>
  <c r="V130" i="7"/>
  <c r="AL129" i="7"/>
  <c r="AK129" i="7"/>
  <c r="AJ129" i="7"/>
  <c r="AI129" i="7"/>
  <c r="AH129" i="7"/>
  <c r="AG129" i="7"/>
  <c r="AF129" i="7"/>
  <c r="AE129" i="7"/>
  <c r="AD129" i="7"/>
  <c r="AC129" i="7"/>
  <c r="AB129" i="7"/>
  <c r="AA129" i="7"/>
  <c r="Z129" i="7"/>
  <c r="Y129" i="7"/>
  <c r="X129" i="7"/>
  <c r="W129" i="7"/>
  <c r="V129" i="7"/>
  <c r="AL128" i="7"/>
  <c r="AK128" i="7"/>
  <c r="AJ128" i="7"/>
  <c r="AI128" i="7"/>
  <c r="AH128" i="7"/>
  <c r="AG128" i="7"/>
  <c r="AF128" i="7"/>
  <c r="AE128" i="7"/>
  <c r="AD128" i="7"/>
  <c r="AC128" i="7"/>
  <c r="AB128" i="7"/>
  <c r="AA128" i="7"/>
  <c r="Z128" i="7"/>
  <c r="Y128" i="7"/>
  <c r="X128" i="7"/>
  <c r="W128" i="7"/>
  <c r="V128" i="7"/>
  <c r="AL127" i="7"/>
  <c r="AK127" i="7"/>
  <c r="AJ127" i="7"/>
  <c r="AI127" i="7"/>
  <c r="AH127" i="7"/>
  <c r="AG127" i="7"/>
  <c r="AF127" i="7"/>
  <c r="AE127" i="7"/>
  <c r="AD127" i="7"/>
  <c r="AC127" i="7"/>
  <c r="AB127" i="7"/>
  <c r="AA127" i="7"/>
  <c r="Z127" i="7"/>
  <c r="Y127" i="7"/>
  <c r="X127" i="7"/>
  <c r="W127" i="7"/>
  <c r="V127" i="7"/>
  <c r="AL126" i="7"/>
  <c r="AK126" i="7"/>
  <c r="AJ126" i="7"/>
  <c r="AI126" i="7"/>
  <c r="AH126" i="7"/>
  <c r="AG126" i="7"/>
  <c r="AF126" i="7"/>
  <c r="AE126" i="7"/>
  <c r="AD126" i="7"/>
  <c r="AC126" i="7"/>
  <c r="AB126" i="7"/>
  <c r="AA126" i="7"/>
  <c r="Z126" i="7"/>
  <c r="Y126" i="7"/>
  <c r="X126" i="7"/>
  <c r="W126" i="7"/>
  <c r="V126" i="7"/>
  <c r="AL125" i="7"/>
  <c r="AK125" i="7"/>
  <c r="AJ125" i="7"/>
  <c r="AI125" i="7"/>
  <c r="AH125" i="7"/>
  <c r="AG125" i="7"/>
  <c r="AF125" i="7"/>
  <c r="AE125" i="7"/>
  <c r="AD125" i="7"/>
  <c r="AC125" i="7"/>
  <c r="AB125" i="7"/>
  <c r="AA125" i="7"/>
  <c r="Z125" i="7"/>
  <c r="Y125" i="7"/>
  <c r="X125" i="7"/>
  <c r="W125" i="7"/>
  <c r="V125" i="7"/>
  <c r="AL124" i="7"/>
  <c r="AK124" i="7"/>
  <c r="AJ124" i="7"/>
  <c r="AI124" i="7"/>
  <c r="AH124" i="7"/>
  <c r="AG124" i="7"/>
  <c r="AF124" i="7"/>
  <c r="AE124" i="7"/>
  <c r="AD124" i="7"/>
  <c r="AC124" i="7"/>
  <c r="AB124" i="7"/>
  <c r="AA124" i="7"/>
  <c r="Z124" i="7"/>
  <c r="Y124" i="7"/>
  <c r="X124" i="7"/>
  <c r="W124" i="7"/>
  <c r="V124" i="7"/>
  <c r="AL123" i="7"/>
  <c r="AK123" i="7"/>
  <c r="AJ123" i="7"/>
  <c r="AI123" i="7"/>
  <c r="AH123" i="7"/>
  <c r="AG123" i="7"/>
  <c r="AF123" i="7"/>
  <c r="AE123" i="7"/>
  <c r="AD123" i="7"/>
  <c r="AC123" i="7"/>
  <c r="AB123" i="7"/>
  <c r="AA123" i="7"/>
  <c r="Z123" i="7"/>
  <c r="Y123" i="7"/>
  <c r="X123" i="7"/>
  <c r="W123" i="7"/>
  <c r="V123" i="7"/>
  <c r="AL122" i="7"/>
  <c r="AK122" i="7"/>
  <c r="AJ122" i="7"/>
  <c r="AI122" i="7"/>
  <c r="AH122" i="7"/>
  <c r="AG122" i="7"/>
  <c r="AF122" i="7"/>
  <c r="AE122" i="7"/>
  <c r="AD122" i="7"/>
  <c r="AC122" i="7"/>
  <c r="AB122" i="7"/>
  <c r="AA122" i="7"/>
  <c r="Z122" i="7"/>
  <c r="Y122" i="7"/>
  <c r="X122" i="7"/>
  <c r="W122" i="7"/>
  <c r="V122" i="7"/>
  <c r="AL121" i="7"/>
  <c r="AK121" i="7"/>
  <c r="AJ121" i="7"/>
  <c r="AI121" i="7"/>
  <c r="AH121" i="7"/>
  <c r="AG121" i="7"/>
  <c r="AF121" i="7"/>
  <c r="AE121" i="7"/>
  <c r="AD121" i="7"/>
  <c r="AC121" i="7"/>
  <c r="AB121" i="7"/>
  <c r="AA121" i="7"/>
  <c r="Z121" i="7"/>
  <c r="Y121" i="7"/>
  <c r="X121" i="7"/>
  <c r="W121" i="7"/>
  <c r="V121" i="7"/>
  <c r="AL120" i="7"/>
  <c r="AK120" i="7"/>
  <c r="AJ120" i="7"/>
  <c r="AI120" i="7"/>
  <c r="AH120" i="7"/>
  <c r="AG120" i="7"/>
  <c r="AF120" i="7"/>
  <c r="AE120" i="7"/>
  <c r="AD120" i="7"/>
  <c r="AC120" i="7"/>
  <c r="AB120" i="7"/>
  <c r="AA120" i="7"/>
  <c r="Z120" i="7"/>
  <c r="Y120" i="7"/>
  <c r="X120" i="7"/>
  <c r="W120" i="7"/>
  <c r="V120" i="7"/>
  <c r="AL119" i="7"/>
  <c r="AK119" i="7"/>
  <c r="AJ119" i="7"/>
  <c r="AI119" i="7"/>
  <c r="AH119" i="7"/>
  <c r="AG119" i="7"/>
  <c r="AF119" i="7"/>
  <c r="AE119" i="7"/>
  <c r="AD119" i="7"/>
  <c r="AC119" i="7"/>
  <c r="AB119" i="7"/>
  <c r="AA119" i="7"/>
  <c r="Z119" i="7"/>
  <c r="Y119" i="7"/>
  <c r="X119" i="7"/>
  <c r="W119" i="7"/>
  <c r="V119" i="7"/>
  <c r="AL118" i="7"/>
  <c r="AK118" i="7"/>
  <c r="AJ118" i="7"/>
  <c r="AI118" i="7"/>
  <c r="AH118" i="7"/>
  <c r="AG118" i="7"/>
  <c r="AF118" i="7"/>
  <c r="AE118" i="7"/>
  <c r="AD118" i="7"/>
  <c r="AC118" i="7"/>
  <c r="AB118" i="7"/>
  <c r="AA118" i="7"/>
  <c r="Z118" i="7"/>
  <c r="Y118" i="7"/>
  <c r="X118" i="7"/>
  <c r="W118" i="7"/>
  <c r="V118" i="7"/>
  <c r="AL117" i="7"/>
  <c r="AK117" i="7"/>
  <c r="AJ117" i="7"/>
  <c r="AI117" i="7"/>
  <c r="AH117" i="7"/>
  <c r="AG117" i="7"/>
  <c r="AF117" i="7"/>
  <c r="AE117" i="7"/>
  <c r="AD117" i="7"/>
  <c r="AC117" i="7"/>
  <c r="AB117" i="7"/>
  <c r="AA117" i="7"/>
  <c r="Z117" i="7"/>
  <c r="Y117" i="7"/>
  <c r="X117" i="7"/>
  <c r="W117" i="7"/>
  <c r="V117" i="7"/>
  <c r="AL116" i="7"/>
  <c r="AK116" i="7"/>
  <c r="AJ116" i="7"/>
  <c r="AI116" i="7"/>
  <c r="AH116" i="7"/>
  <c r="AG116" i="7"/>
  <c r="AF116" i="7"/>
  <c r="AE116" i="7"/>
  <c r="AD116" i="7"/>
  <c r="AC116" i="7"/>
  <c r="AB116" i="7"/>
  <c r="AA116" i="7"/>
  <c r="Z116" i="7"/>
  <c r="Y116" i="7"/>
  <c r="X116" i="7"/>
  <c r="W116" i="7"/>
  <c r="V116" i="7"/>
  <c r="AL115" i="7"/>
  <c r="AK115" i="7"/>
  <c r="AJ115" i="7"/>
  <c r="AI115" i="7"/>
  <c r="AH115" i="7"/>
  <c r="AG115" i="7"/>
  <c r="AF115" i="7"/>
  <c r="AE115" i="7"/>
  <c r="AD115" i="7"/>
  <c r="AC115" i="7"/>
  <c r="AB115" i="7"/>
  <c r="AA115" i="7"/>
  <c r="Z115" i="7"/>
  <c r="Y115" i="7"/>
  <c r="X115" i="7"/>
  <c r="W115" i="7"/>
  <c r="V115" i="7"/>
  <c r="AL114" i="7"/>
  <c r="AK114" i="7"/>
  <c r="AJ114" i="7"/>
  <c r="AI114" i="7"/>
  <c r="AH114" i="7"/>
  <c r="AG114" i="7"/>
  <c r="AF114" i="7"/>
  <c r="AE114" i="7"/>
  <c r="AD114" i="7"/>
  <c r="AC114" i="7"/>
  <c r="AB114" i="7"/>
  <c r="AA114" i="7"/>
  <c r="Z114" i="7"/>
  <c r="Y114" i="7"/>
  <c r="X114" i="7"/>
  <c r="W114" i="7"/>
  <c r="V114" i="7"/>
  <c r="AL113" i="7"/>
  <c r="AK113" i="7"/>
  <c r="AJ113" i="7"/>
  <c r="AI113" i="7"/>
  <c r="AH113" i="7"/>
  <c r="AG113" i="7"/>
  <c r="AF113" i="7"/>
  <c r="AE113" i="7"/>
  <c r="AD113" i="7"/>
  <c r="AC113" i="7"/>
  <c r="AB113" i="7"/>
  <c r="AA113" i="7"/>
  <c r="Z113" i="7"/>
  <c r="Y113" i="7"/>
  <c r="X113" i="7"/>
  <c r="W113" i="7"/>
  <c r="V113" i="7"/>
  <c r="AL112" i="7"/>
  <c r="AK112" i="7"/>
  <c r="AJ112" i="7"/>
  <c r="AI112" i="7"/>
  <c r="AH112" i="7"/>
  <c r="AG112" i="7"/>
  <c r="AF112" i="7"/>
  <c r="AE112" i="7"/>
  <c r="AD112" i="7"/>
  <c r="AC112" i="7"/>
  <c r="AB112" i="7"/>
  <c r="AA112" i="7"/>
  <c r="Z112" i="7"/>
  <c r="Y112" i="7"/>
  <c r="X112" i="7"/>
  <c r="W112" i="7"/>
  <c r="V112" i="7"/>
  <c r="AL111" i="7"/>
  <c r="AK111" i="7"/>
  <c r="AJ111" i="7"/>
  <c r="AI111" i="7"/>
  <c r="AH111" i="7"/>
  <c r="AG111" i="7"/>
  <c r="AF111" i="7"/>
  <c r="AE111" i="7"/>
  <c r="AD111" i="7"/>
  <c r="AC111" i="7"/>
  <c r="AB111" i="7"/>
  <c r="AA111" i="7"/>
  <c r="Z111" i="7"/>
  <c r="Y111" i="7"/>
  <c r="X111" i="7"/>
  <c r="W111" i="7"/>
  <c r="V111" i="7"/>
  <c r="AL110" i="7"/>
  <c r="AK110" i="7"/>
  <c r="AJ110" i="7"/>
  <c r="AI110" i="7"/>
  <c r="AH110" i="7"/>
  <c r="AG110" i="7"/>
  <c r="AF110" i="7"/>
  <c r="AE110" i="7"/>
  <c r="AD110" i="7"/>
  <c r="AC110" i="7"/>
  <c r="AB110" i="7"/>
  <c r="AA110" i="7"/>
  <c r="Z110" i="7"/>
  <c r="Y110" i="7"/>
  <c r="X110" i="7"/>
  <c r="W110" i="7"/>
  <c r="V110" i="7"/>
  <c r="AL109" i="7"/>
  <c r="AK109" i="7"/>
  <c r="AJ109" i="7"/>
  <c r="AI109" i="7"/>
  <c r="AH109" i="7"/>
  <c r="AG109" i="7"/>
  <c r="AF109" i="7"/>
  <c r="AE109" i="7"/>
  <c r="AD109" i="7"/>
  <c r="AC109" i="7"/>
  <c r="AB109" i="7"/>
  <c r="AA109" i="7"/>
  <c r="Z109" i="7"/>
  <c r="Y109" i="7"/>
  <c r="X109" i="7"/>
  <c r="W109" i="7"/>
  <c r="V109" i="7"/>
  <c r="AL108" i="7"/>
  <c r="AK108" i="7"/>
  <c r="AJ108" i="7"/>
  <c r="AI108" i="7"/>
  <c r="AH108" i="7"/>
  <c r="AG108" i="7"/>
  <c r="AF108" i="7"/>
  <c r="AE108" i="7"/>
  <c r="AD108" i="7"/>
  <c r="AC108" i="7"/>
  <c r="AB108" i="7"/>
  <c r="AA108" i="7"/>
  <c r="Z108" i="7"/>
  <c r="Y108" i="7"/>
  <c r="X108" i="7"/>
  <c r="W108" i="7"/>
  <c r="V108" i="7"/>
  <c r="AL107" i="7"/>
  <c r="AK107" i="7"/>
  <c r="AJ107" i="7"/>
  <c r="AI107" i="7"/>
  <c r="AH107" i="7"/>
  <c r="AG107" i="7"/>
  <c r="AF107" i="7"/>
  <c r="AE107" i="7"/>
  <c r="AD107" i="7"/>
  <c r="AC107" i="7"/>
  <c r="AB107" i="7"/>
  <c r="AA107" i="7"/>
  <c r="Z107" i="7"/>
  <c r="Y107" i="7"/>
  <c r="X107" i="7"/>
  <c r="W107" i="7"/>
  <c r="V107" i="7"/>
  <c r="AL106" i="7"/>
  <c r="AK106" i="7"/>
  <c r="AJ106" i="7"/>
  <c r="AI106" i="7"/>
  <c r="AH106" i="7"/>
  <c r="AG106" i="7"/>
  <c r="AF106" i="7"/>
  <c r="AE106" i="7"/>
  <c r="AD106" i="7"/>
  <c r="AC106" i="7"/>
  <c r="AB106" i="7"/>
  <c r="AA106" i="7"/>
  <c r="Z106" i="7"/>
  <c r="Y106" i="7"/>
  <c r="X106" i="7"/>
  <c r="W106" i="7"/>
  <c r="V106" i="7"/>
  <c r="AL105" i="7"/>
  <c r="AK105" i="7"/>
  <c r="AJ105" i="7"/>
  <c r="AI105" i="7"/>
  <c r="AH105" i="7"/>
  <c r="AG105" i="7"/>
  <c r="AF105" i="7"/>
  <c r="AE105" i="7"/>
  <c r="AD105" i="7"/>
  <c r="AC105" i="7"/>
  <c r="AB105" i="7"/>
  <c r="AA105" i="7"/>
  <c r="Z105" i="7"/>
  <c r="Y105" i="7"/>
  <c r="X105" i="7"/>
  <c r="W105" i="7"/>
  <c r="V105" i="7"/>
  <c r="AL104" i="7"/>
  <c r="AK104" i="7"/>
  <c r="AJ104" i="7"/>
  <c r="AI104" i="7"/>
  <c r="AH104" i="7"/>
  <c r="AG104" i="7"/>
  <c r="AF104" i="7"/>
  <c r="AE104" i="7"/>
  <c r="AD104" i="7"/>
  <c r="AC104" i="7"/>
  <c r="AB104" i="7"/>
  <c r="AA104" i="7"/>
  <c r="Z104" i="7"/>
  <c r="Y104" i="7"/>
  <c r="X104" i="7"/>
  <c r="W104" i="7"/>
  <c r="V104" i="7"/>
  <c r="AL103" i="7"/>
  <c r="AK103" i="7"/>
  <c r="AJ103" i="7"/>
  <c r="AI103" i="7"/>
  <c r="AH103" i="7"/>
  <c r="AG103" i="7"/>
  <c r="AF103" i="7"/>
  <c r="AE103" i="7"/>
  <c r="AD103" i="7"/>
  <c r="AC103" i="7"/>
  <c r="AB103" i="7"/>
  <c r="AA103" i="7"/>
  <c r="Z103" i="7"/>
  <c r="Y103" i="7"/>
  <c r="X103" i="7"/>
  <c r="W103" i="7"/>
  <c r="V103" i="7"/>
  <c r="AL102" i="7"/>
  <c r="AK102" i="7"/>
  <c r="AJ102" i="7"/>
  <c r="AI102" i="7"/>
  <c r="AH102" i="7"/>
  <c r="AG102" i="7"/>
  <c r="AF102" i="7"/>
  <c r="AE102" i="7"/>
  <c r="AD102" i="7"/>
  <c r="AC102" i="7"/>
  <c r="AB102" i="7"/>
  <c r="AA102" i="7"/>
  <c r="Z102" i="7"/>
  <c r="Y102" i="7"/>
  <c r="X102" i="7"/>
  <c r="W102" i="7"/>
  <c r="V102" i="7"/>
  <c r="AL101" i="7"/>
  <c r="AK101" i="7"/>
  <c r="AJ101" i="7"/>
  <c r="AI101" i="7"/>
  <c r="AH101" i="7"/>
  <c r="AG101" i="7"/>
  <c r="AF101" i="7"/>
  <c r="AE101" i="7"/>
  <c r="AD101" i="7"/>
  <c r="AC101" i="7"/>
  <c r="AB101" i="7"/>
  <c r="AA101" i="7"/>
  <c r="Z101" i="7"/>
  <c r="Y101" i="7"/>
  <c r="X101" i="7"/>
  <c r="W101" i="7"/>
  <c r="V101" i="7"/>
  <c r="AL100" i="7"/>
  <c r="AK100" i="7"/>
  <c r="AJ100" i="7"/>
  <c r="AI100" i="7"/>
  <c r="AH100" i="7"/>
  <c r="AG100" i="7"/>
  <c r="AF100" i="7"/>
  <c r="AE100" i="7"/>
  <c r="AD100" i="7"/>
  <c r="AC100" i="7"/>
  <c r="AB100" i="7"/>
  <c r="AA100" i="7"/>
  <c r="Z100" i="7"/>
  <c r="Y100" i="7"/>
  <c r="X100" i="7"/>
  <c r="W100" i="7"/>
  <c r="V100" i="7"/>
  <c r="AL99" i="7"/>
  <c r="AK99" i="7"/>
  <c r="AJ99" i="7"/>
  <c r="AI99" i="7"/>
  <c r="AH99" i="7"/>
  <c r="AG99" i="7"/>
  <c r="AF99" i="7"/>
  <c r="AE99" i="7"/>
  <c r="AD99" i="7"/>
  <c r="AC99" i="7"/>
  <c r="AB99" i="7"/>
  <c r="AA99" i="7"/>
  <c r="Z99" i="7"/>
  <c r="Y99" i="7"/>
  <c r="X99" i="7"/>
  <c r="W99" i="7"/>
  <c r="V99" i="7"/>
  <c r="AL98" i="7"/>
  <c r="AK98" i="7"/>
  <c r="AJ98" i="7"/>
  <c r="AI98" i="7"/>
  <c r="AH98" i="7"/>
  <c r="AG98" i="7"/>
  <c r="AF98" i="7"/>
  <c r="AE98" i="7"/>
  <c r="AD98" i="7"/>
  <c r="AC98" i="7"/>
  <c r="AB98" i="7"/>
  <c r="AA98" i="7"/>
  <c r="Z98" i="7"/>
  <c r="Y98" i="7"/>
  <c r="X98" i="7"/>
  <c r="W98" i="7"/>
  <c r="V98" i="7"/>
  <c r="AL97" i="7"/>
  <c r="AK97" i="7"/>
  <c r="AJ97" i="7"/>
  <c r="AI97" i="7"/>
  <c r="AH97" i="7"/>
  <c r="AG97" i="7"/>
  <c r="AF97" i="7"/>
  <c r="AE97" i="7"/>
  <c r="AD97" i="7"/>
  <c r="AC97" i="7"/>
  <c r="AB97" i="7"/>
  <c r="AA97" i="7"/>
  <c r="Z97" i="7"/>
  <c r="Y97" i="7"/>
  <c r="X97" i="7"/>
  <c r="W97" i="7"/>
  <c r="V97" i="7"/>
  <c r="AL96" i="7"/>
  <c r="AK96" i="7"/>
  <c r="AJ96" i="7"/>
  <c r="AI96" i="7"/>
  <c r="AH96" i="7"/>
  <c r="AG96" i="7"/>
  <c r="AF96" i="7"/>
  <c r="AE96" i="7"/>
  <c r="AD96" i="7"/>
  <c r="AC96" i="7"/>
  <c r="AB96" i="7"/>
  <c r="AA96" i="7"/>
  <c r="Z96" i="7"/>
  <c r="Y96" i="7"/>
  <c r="X96" i="7"/>
  <c r="W96" i="7"/>
  <c r="V96" i="7"/>
  <c r="AL95" i="7"/>
  <c r="AK95" i="7"/>
  <c r="AJ95" i="7"/>
  <c r="AI95" i="7"/>
  <c r="AH95" i="7"/>
  <c r="AG95" i="7"/>
  <c r="AF95" i="7"/>
  <c r="AE95" i="7"/>
  <c r="AD95" i="7"/>
  <c r="AC95" i="7"/>
  <c r="AB95" i="7"/>
  <c r="AA95" i="7"/>
  <c r="Z95" i="7"/>
  <c r="Y95" i="7"/>
  <c r="X95" i="7"/>
  <c r="W95" i="7"/>
  <c r="V95" i="7"/>
  <c r="AL94" i="7"/>
  <c r="AK94" i="7"/>
  <c r="AJ94" i="7"/>
  <c r="AI94" i="7"/>
  <c r="AH94" i="7"/>
  <c r="AG94" i="7"/>
  <c r="AF94" i="7"/>
  <c r="AE94" i="7"/>
  <c r="AD94" i="7"/>
  <c r="AC94" i="7"/>
  <c r="AB94" i="7"/>
  <c r="AA94" i="7"/>
  <c r="Z94" i="7"/>
  <c r="Y94" i="7"/>
  <c r="X94" i="7"/>
  <c r="W94" i="7"/>
  <c r="V94" i="7"/>
  <c r="AL93" i="7"/>
  <c r="AK93" i="7"/>
  <c r="AJ93" i="7"/>
  <c r="AI93" i="7"/>
  <c r="AH93" i="7"/>
  <c r="AG93" i="7"/>
  <c r="AF93" i="7"/>
  <c r="AE93" i="7"/>
  <c r="AD93" i="7"/>
  <c r="AC93" i="7"/>
  <c r="AB93" i="7"/>
  <c r="AA93" i="7"/>
  <c r="Z93" i="7"/>
  <c r="Y93" i="7"/>
  <c r="X93" i="7"/>
  <c r="W93" i="7"/>
  <c r="V93" i="7"/>
  <c r="AL92" i="7"/>
  <c r="AK92" i="7"/>
  <c r="AJ92" i="7"/>
  <c r="AI92" i="7"/>
  <c r="AH92" i="7"/>
  <c r="AG92" i="7"/>
  <c r="AF92" i="7"/>
  <c r="AE92" i="7"/>
  <c r="AD92" i="7"/>
  <c r="AC92" i="7"/>
  <c r="AB92" i="7"/>
  <c r="AA92" i="7"/>
  <c r="Z92" i="7"/>
  <c r="Y92" i="7"/>
  <c r="X92" i="7"/>
  <c r="W92" i="7"/>
  <c r="V92" i="7"/>
  <c r="AL91" i="7"/>
  <c r="AK91" i="7"/>
  <c r="AJ91" i="7"/>
  <c r="AI91" i="7"/>
  <c r="AH91" i="7"/>
  <c r="AG91" i="7"/>
  <c r="AF91" i="7"/>
  <c r="AE91" i="7"/>
  <c r="AD91" i="7"/>
  <c r="AC91" i="7"/>
  <c r="AB91" i="7"/>
  <c r="AA91" i="7"/>
  <c r="Z91" i="7"/>
  <c r="Y91" i="7"/>
  <c r="X91" i="7"/>
  <c r="W91" i="7"/>
  <c r="V91" i="7"/>
  <c r="AL90" i="7"/>
  <c r="AK90" i="7"/>
  <c r="AJ90" i="7"/>
  <c r="AI90" i="7"/>
  <c r="AH90" i="7"/>
  <c r="AG90" i="7"/>
  <c r="AF90" i="7"/>
  <c r="AE90" i="7"/>
  <c r="AD90" i="7"/>
  <c r="AC90" i="7"/>
  <c r="AB90" i="7"/>
  <c r="AA90" i="7"/>
  <c r="Z90" i="7"/>
  <c r="Y90" i="7"/>
  <c r="X90" i="7"/>
  <c r="W90" i="7"/>
  <c r="V90" i="7"/>
  <c r="AL89" i="7"/>
  <c r="AK89" i="7"/>
  <c r="AJ89" i="7"/>
  <c r="AI89" i="7"/>
  <c r="AH89" i="7"/>
  <c r="AG89" i="7"/>
  <c r="AF89" i="7"/>
  <c r="AE89" i="7"/>
  <c r="AD89" i="7"/>
  <c r="AC89" i="7"/>
  <c r="AB89" i="7"/>
  <c r="AA89" i="7"/>
  <c r="Z89" i="7"/>
  <c r="Y89" i="7"/>
  <c r="X89" i="7"/>
  <c r="W89" i="7"/>
  <c r="V89" i="7"/>
  <c r="AL88" i="7"/>
  <c r="AK88" i="7"/>
  <c r="AJ88" i="7"/>
  <c r="AI88" i="7"/>
  <c r="AH88" i="7"/>
  <c r="AG88" i="7"/>
  <c r="AF88" i="7"/>
  <c r="AE88" i="7"/>
  <c r="AD88" i="7"/>
  <c r="AC88" i="7"/>
  <c r="AB88" i="7"/>
  <c r="AA88" i="7"/>
  <c r="Z88" i="7"/>
  <c r="Y88" i="7"/>
  <c r="X88" i="7"/>
  <c r="W88" i="7"/>
  <c r="V88" i="7"/>
  <c r="AL87" i="7"/>
  <c r="AK87" i="7"/>
  <c r="AJ87" i="7"/>
  <c r="AI87" i="7"/>
  <c r="AH87" i="7"/>
  <c r="AG87" i="7"/>
  <c r="AF87" i="7"/>
  <c r="AE87" i="7"/>
  <c r="AD87" i="7"/>
  <c r="AC87" i="7"/>
  <c r="AB87" i="7"/>
  <c r="AA87" i="7"/>
  <c r="Z87" i="7"/>
  <c r="Y87" i="7"/>
  <c r="X87" i="7"/>
  <c r="W87" i="7"/>
  <c r="V87" i="7"/>
  <c r="AL86" i="7"/>
  <c r="AK86" i="7"/>
  <c r="AJ86" i="7"/>
  <c r="AI86" i="7"/>
  <c r="AH86" i="7"/>
  <c r="AG86" i="7"/>
  <c r="AF86" i="7"/>
  <c r="AE86" i="7"/>
  <c r="AD86" i="7"/>
  <c r="AC86" i="7"/>
  <c r="AB86" i="7"/>
  <c r="AA86" i="7"/>
  <c r="Z86" i="7"/>
  <c r="Y86" i="7"/>
  <c r="X86" i="7"/>
  <c r="W86" i="7"/>
  <c r="V86" i="7"/>
  <c r="AL85" i="7"/>
  <c r="AK85" i="7"/>
  <c r="AJ85" i="7"/>
  <c r="AI85" i="7"/>
  <c r="AH85" i="7"/>
  <c r="AG85" i="7"/>
  <c r="AF85" i="7"/>
  <c r="AE85" i="7"/>
  <c r="AD85" i="7"/>
  <c r="AC85" i="7"/>
  <c r="AB85" i="7"/>
  <c r="AA85" i="7"/>
  <c r="Z85" i="7"/>
  <c r="Y85" i="7"/>
  <c r="X85" i="7"/>
  <c r="W85" i="7"/>
  <c r="V85" i="7"/>
  <c r="AL84" i="7"/>
  <c r="AK84" i="7"/>
  <c r="AJ84" i="7"/>
  <c r="AI84" i="7"/>
  <c r="AH84" i="7"/>
  <c r="AG84" i="7"/>
  <c r="AF84" i="7"/>
  <c r="AE84" i="7"/>
  <c r="AD84" i="7"/>
  <c r="AC84" i="7"/>
  <c r="AB84" i="7"/>
  <c r="AA84" i="7"/>
  <c r="Z84" i="7"/>
  <c r="Y84" i="7"/>
  <c r="X84" i="7"/>
  <c r="W84" i="7"/>
  <c r="V84" i="7"/>
  <c r="AL83" i="7"/>
  <c r="AK83" i="7"/>
  <c r="AJ83" i="7"/>
  <c r="AI83" i="7"/>
  <c r="AH83" i="7"/>
  <c r="AG83" i="7"/>
  <c r="AF83" i="7"/>
  <c r="AE83" i="7"/>
  <c r="AD83" i="7"/>
  <c r="AC83" i="7"/>
  <c r="AB83" i="7"/>
  <c r="AA83" i="7"/>
  <c r="Z83" i="7"/>
  <c r="Y83" i="7"/>
  <c r="X83" i="7"/>
  <c r="W83" i="7"/>
  <c r="V83" i="7"/>
  <c r="AL82" i="7"/>
  <c r="AK82" i="7"/>
  <c r="AJ82" i="7"/>
  <c r="AI82" i="7"/>
  <c r="AH82" i="7"/>
  <c r="AG82" i="7"/>
  <c r="AF82" i="7"/>
  <c r="AE82" i="7"/>
  <c r="AD82" i="7"/>
  <c r="AC82" i="7"/>
  <c r="AB82" i="7"/>
  <c r="AA82" i="7"/>
  <c r="Z82" i="7"/>
  <c r="Y82" i="7"/>
  <c r="X82" i="7"/>
  <c r="W82" i="7"/>
  <c r="V82" i="7"/>
  <c r="AL81" i="7"/>
  <c r="AK81" i="7"/>
  <c r="AJ81" i="7"/>
  <c r="AI81" i="7"/>
  <c r="AH81" i="7"/>
  <c r="AG81" i="7"/>
  <c r="AF81" i="7"/>
  <c r="AE81" i="7"/>
  <c r="AD81" i="7"/>
  <c r="AC81" i="7"/>
  <c r="AB81" i="7"/>
  <c r="AA81" i="7"/>
  <c r="Z81" i="7"/>
  <c r="Y81" i="7"/>
  <c r="X81" i="7"/>
  <c r="W81" i="7"/>
  <c r="V81" i="7"/>
  <c r="AL80" i="7"/>
  <c r="AK80" i="7"/>
  <c r="AJ80" i="7"/>
  <c r="AI80" i="7"/>
  <c r="AH80" i="7"/>
  <c r="AG80" i="7"/>
  <c r="AF80" i="7"/>
  <c r="AE80" i="7"/>
  <c r="AD80" i="7"/>
  <c r="AC80" i="7"/>
  <c r="AB80" i="7"/>
  <c r="AA80" i="7"/>
  <c r="Z80" i="7"/>
  <c r="Y80" i="7"/>
  <c r="X80" i="7"/>
  <c r="W80" i="7"/>
  <c r="V80" i="7"/>
  <c r="AL79" i="7"/>
  <c r="AK79" i="7"/>
  <c r="AJ79" i="7"/>
  <c r="AI79" i="7"/>
  <c r="AH79" i="7"/>
  <c r="AG79" i="7"/>
  <c r="AF79" i="7"/>
  <c r="AE79" i="7"/>
  <c r="AD79" i="7"/>
  <c r="AC79" i="7"/>
  <c r="AB79" i="7"/>
  <c r="AA79" i="7"/>
  <c r="Z79" i="7"/>
  <c r="Y79" i="7"/>
  <c r="X79" i="7"/>
  <c r="W79" i="7"/>
  <c r="V79" i="7"/>
  <c r="AL78" i="7"/>
  <c r="AK78" i="7"/>
  <c r="AJ78" i="7"/>
  <c r="AI78" i="7"/>
  <c r="AH78" i="7"/>
  <c r="AG78" i="7"/>
  <c r="AF78" i="7"/>
  <c r="AE78" i="7"/>
  <c r="AD78" i="7"/>
  <c r="AC78" i="7"/>
  <c r="AB78" i="7"/>
  <c r="AA78" i="7"/>
  <c r="Z78" i="7"/>
  <c r="Y78" i="7"/>
  <c r="X78" i="7"/>
  <c r="W78" i="7"/>
  <c r="V78" i="7"/>
  <c r="AL77" i="7"/>
  <c r="AK77" i="7"/>
  <c r="AJ77" i="7"/>
  <c r="AI77" i="7"/>
  <c r="AH77" i="7"/>
  <c r="AG77" i="7"/>
  <c r="AF77" i="7"/>
  <c r="AE77" i="7"/>
  <c r="AD77" i="7"/>
  <c r="AC77" i="7"/>
  <c r="AB77" i="7"/>
  <c r="AA77" i="7"/>
  <c r="Z77" i="7"/>
  <c r="Y77" i="7"/>
  <c r="X77" i="7"/>
  <c r="W77" i="7"/>
  <c r="V77" i="7"/>
  <c r="AL76" i="7"/>
  <c r="AK76" i="7"/>
  <c r="AJ76" i="7"/>
  <c r="AI76" i="7"/>
  <c r="AH76" i="7"/>
  <c r="AG76" i="7"/>
  <c r="AF76" i="7"/>
  <c r="AE76" i="7"/>
  <c r="AD76" i="7"/>
  <c r="AC76" i="7"/>
  <c r="AB76" i="7"/>
  <c r="AA76" i="7"/>
  <c r="Z76" i="7"/>
  <c r="Y76" i="7"/>
  <c r="X76" i="7"/>
  <c r="W76" i="7"/>
  <c r="V76" i="7"/>
  <c r="AL75" i="7"/>
  <c r="AK75" i="7"/>
  <c r="AJ75" i="7"/>
  <c r="AI75" i="7"/>
  <c r="AH75" i="7"/>
  <c r="AG75" i="7"/>
  <c r="AF75" i="7"/>
  <c r="AE75" i="7"/>
  <c r="AD75" i="7"/>
  <c r="AC75" i="7"/>
  <c r="AB75" i="7"/>
  <c r="AA75" i="7"/>
  <c r="Z75" i="7"/>
  <c r="Y75" i="7"/>
  <c r="X75" i="7"/>
  <c r="W75" i="7"/>
  <c r="V75" i="7"/>
  <c r="AL74" i="7"/>
  <c r="AK74" i="7"/>
  <c r="AJ74" i="7"/>
  <c r="AI74" i="7"/>
  <c r="AH74" i="7"/>
  <c r="AG74" i="7"/>
  <c r="AF74" i="7"/>
  <c r="AE74" i="7"/>
  <c r="AD74" i="7"/>
  <c r="AC74" i="7"/>
  <c r="AB74" i="7"/>
  <c r="AA74" i="7"/>
  <c r="Z74" i="7"/>
  <c r="Y74" i="7"/>
  <c r="X74" i="7"/>
  <c r="W74" i="7"/>
  <c r="V74" i="7"/>
  <c r="AL73" i="7"/>
  <c r="AK73" i="7"/>
  <c r="AJ73" i="7"/>
  <c r="AI73" i="7"/>
  <c r="AH73" i="7"/>
  <c r="AG73" i="7"/>
  <c r="AF73" i="7"/>
  <c r="AE73" i="7"/>
  <c r="AD73" i="7"/>
  <c r="AC73" i="7"/>
  <c r="AB73" i="7"/>
  <c r="AA73" i="7"/>
  <c r="Z73" i="7"/>
  <c r="Y73" i="7"/>
  <c r="X73" i="7"/>
  <c r="W73" i="7"/>
  <c r="V73" i="7"/>
  <c r="AL72" i="7"/>
  <c r="AK72" i="7"/>
  <c r="AJ72" i="7"/>
  <c r="AI72" i="7"/>
  <c r="AH72" i="7"/>
  <c r="AG72" i="7"/>
  <c r="AF72" i="7"/>
  <c r="AE72" i="7"/>
  <c r="AD72" i="7"/>
  <c r="AC72" i="7"/>
  <c r="AB72" i="7"/>
  <c r="AA72" i="7"/>
  <c r="Z72" i="7"/>
  <c r="Y72" i="7"/>
  <c r="X72" i="7"/>
  <c r="W72" i="7"/>
  <c r="V72" i="7"/>
  <c r="AL71" i="7"/>
  <c r="AK71" i="7"/>
  <c r="AJ71" i="7"/>
  <c r="AI71" i="7"/>
  <c r="AH71" i="7"/>
  <c r="AG71" i="7"/>
  <c r="AF71" i="7"/>
  <c r="AE71" i="7"/>
  <c r="AD71" i="7"/>
  <c r="AC71" i="7"/>
  <c r="AB71" i="7"/>
  <c r="AA71" i="7"/>
  <c r="Z71" i="7"/>
  <c r="Y71" i="7"/>
  <c r="X71" i="7"/>
  <c r="W71" i="7"/>
  <c r="V71" i="7"/>
  <c r="AL70" i="7"/>
  <c r="AK70" i="7"/>
  <c r="AJ70" i="7"/>
  <c r="AI70" i="7"/>
  <c r="AH70" i="7"/>
  <c r="AG70" i="7"/>
  <c r="AF70" i="7"/>
  <c r="AE70" i="7"/>
  <c r="AD70" i="7"/>
  <c r="AC70" i="7"/>
  <c r="AB70" i="7"/>
  <c r="AA70" i="7"/>
  <c r="Z70" i="7"/>
  <c r="Y70" i="7"/>
  <c r="X70" i="7"/>
  <c r="W70" i="7"/>
  <c r="V70" i="7"/>
  <c r="AL69" i="7"/>
  <c r="AK69" i="7"/>
  <c r="AJ69" i="7"/>
  <c r="AI69" i="7"/>
  <c r="AH69" i="7"/>
  <c r="AG69" i="7"/>
  <c r="AF69" i="7"/>
  <c r="AE69" i="7"/>
  <c r="AD69" i="7"/>
  <c r="AC69" i="7"/>
  <c r="AB69" i="7"/>
  <c r="AA69" i="7"/>
  <c r="Z69" i="7"/>
  <c r="Y69" i="7"/>
  <c r="X69" i="7"/>
  <c r="W69" i="7"/>
  <c r="V69" i="7"/>
  <c r="AL68" i="7"/>
  <c r="AK68" i="7"/>
  <c r="AJ68" i="7"/>
  <c r="AI68" i="7"/>
  <c r="AH68" i="7"/>
  <c r="AG68" i="7"/>
  <c r="AF68" i="7"/>
  <c r="AE68" i="7"/>
  <c r="AD68" i="7"/>
  <c r="AC68" i="7"/>
  <c r="AB68" i="7"/>
  <c r="AA68" i="7"/>
  <c r="Z68" i="7"/>
  <c r="Y68" i="7"/>
  <c r="X68" i="7"/>
  <c r="W68" i="7"/>
  <c r="V68" i="7"/>
  <c r="AL67" i="7"/>
  <c r="AK67" i="7"/>
  <c r="AJ67" i="7"/>
  <c r="AI67" i="7"/>
  <c r="AH67" i="7"/>
  <c r="AG67" i="7"/>
  <c r="AF67" i="7"/>
  <c r="AE67" i="7"/>
  <c r="AD67" i="7"/>
  <c r="AC67" i="7"/>
  <c r="AB67" i="7"/>
  <c r="AA67" i="7"/>
  <c r="Z67" i="7"/>
  <c r="Y67" i="7"/>
  <c r="X67" i="7"/>
  <c r="W67" i="7"/>
  <c r="V67" i="7"/>
  <c r="AL66" i="7"/>
  <c r="AK66" i="7"/>
  <c r="AJ66" i="7"/>
  <c r="AI66" i="7"/>
  <c r="AH66" i="7"/>
  <c r="AG66" i="7"/>
  <c r="AF66" i="7"/>
  <c r="AE66" i="7"/>
  <c r="AD66" i="7"/>
  <c r="AC66" i="7"/>
  <c r="AB66" i="7"/>
  <c r="AA66" i="7"/>
  <c r="Z66" i="7"/>
  <c r="Y66" i="7"/>
  <c r="X66" i="7"/>
  <c r="W66" i="7"/>
  <c r="V66" i="7"/>
  <c r="AL65" i="7"/>
  <c r="AK65" i="7"/>
  <c r="AJ65" i="7"/>
  <c r="AI65" i="7"/>
  <c r="AH65" i="7"/>
  <c r="AG65" i="7"/>
  <c r="AF65" i="7"/>
  <c r="AE65" i="7"/>
  <c r="AD65" i="7"/>
  <c r="AC65" i="7"/>
  <c r="AB65" i="7"/>
  <c r="AA65" i="7"/>
  <c r="Z65" i="7"/>
  <c r="Y65" i="7"/>
  <c r="X65" i="7"/>
  <c r="W65" i="7"/>
  <c r="V65" i="7"/>
  <c r="AL64" i="7"/>
  <c r="AK64" i="7"/>
  <c r="AJ64" i="7"/>
  <c r="AI64" i="7"/>
  <c r="AH64" i="7"/>
  <c r="AG64" i="7"/>
  <c r="AF64" i="7"/>
  <c r="AE64" i="7"/>
  <c r="AD64" i="7"/>
  <c r="AC64" i="7"/>
  <c r="AB64" i="7"/>
  <c r="AA64" i="7"/>
  <c r="Z64" i="7"/>
  <c r="Y64" i="7"/>
  <c r="X64" i="7"/>
  <c r="W64" i="7"/>
  <c r="V64" i="7"/>
  <c r="AL63" i="7"/>
  <c r="AK63" i="7"/>
  <c r="AJ63" i="7"/>
  <c r="AI63" i="7"/>
  <c r="AH63" i="7"/>
  <c r="AG63" i="7"/>
  <c r="AF63" i="7"/>
  <c r="AE63" i="7"/>
  <c r="AD63" i="7"/>
  <c r="AC63" i="7"/>
  <c r="AB63" i="7"/>
  <c r="AA63" i="7"/>
  <c r="Z63" i="7"/>
  <c r="Y63" i="7"/>
  <c r="X63" i="7"/>
  <c r="W63" i="7"/>
  <c r="V63" i="7"/>
  <c r="AL62" i="7"/>
  <c r="AK62" i="7"/>
  <c r="AJ62" i="7"/>
  <c r="AI62" i="7"/>
  <c r="AH62" i="7"/>
  <c r="AG62" i="7"/>
  <c r="AF62" i="7"/>
  <c r="AE62" i="7"/>
  <c r="AD62" i="7"/>
  <c r="AC62" i="7"/>
  <c r="AB62" i="7"/>
  <c r="AA62" i="7"/>
  <c r="Z62" i="7"/>
  <c r="Y62" i="7"/>
  <c r="X62" i="7"/>
  <c r="W62" i="7"/>
  <c r="V62" i="7"/>
  <c r="AL61" i="7"/>
  <c r="AK61" i="7"/>
  <c r="AJ61" i="7"/>
  <c r="AI61" i="7"/>
  <c r="AH61" i="7"/>
  <c r="AG61" i="7"/>
  <c r="AF61" i="7"/>
  <c r="AE61" i="7"/>
  <c r="AD61" i="7"/>
  <c r="AC61" i="7"/>
  <c r="AB61" i="7"/>
  <c r="AA61" i="7"/>
  <c r="Z61" i="7"/>
  <c r="Y61" i="7"/>
  <c r="X61" i="7"/>
  <c r="W61" i="7"/>
  <c r="V61" i="7"/>
  <c r="AL60" i="7"/>
  <c r="AK60" i="7"/>
  <c r="AJ60" i="7"/>
  <c r="AI60" i="7"/>
  <c r="AH60" i="7"/>
  <c r="AG60" i="7"/>
  <c r="AF60" i="7"/>
  <c r="AE60" i="7"/>
  <c r="AD60" i="7"/>
  <c r="AC60" i="7"/>
  <c r="AB60" i="7"/>
  <c r="AA60" i="7"/>
  <c r="Z60" i="7"/>
  <c r="Y60" i="7"/>
  <c r="X60" i="7"/>
  <c r="W60" i="7"/>
  <c r="V60" i="7"/>
  <c r="AL59" i="7"/>
  <c r="AK59" i="7"/>
  <c r="AJ59" i="7"/>
  <c r="AI59" i="7"/>
  <c r="AH59" i="7"/>
  <c r="AG59" i="7"/>
  <c r="AF59" i="7"/>
  <c r="AE59" i="7"/>
  <c r="AD59" i="7"/>
  <c r="AC59" i="7"/>
  <c r="AB59" i="7"/>
  <c r="AA59" i="7"/>
  <c r="Z59" i="7"/>
  <c r="Y59" i="7"/>
  <c r="X59" i="7"/>
  <c r="W59" i="7"/>
  <c r="V59" i="7"/>
  <c r="AL58" i="7"/>
  <c r="AK58" i="7"/>
  <c r="AJ58" i="7"/>
  <c r="AI58" i="7"/>
  <c r="AH58" i="7"/>
  <c r="AG58" i="7"/>
  <c r="AF58" i="7"/>
  <c r="AE58" i="7"/>
  <c r="AD58" i="7"/>
  <c r="AC58" i="7"/>
  <c r="AB58" i="7"/>
  <c r="AA58" i="7"/>
  <c r="Z58" i="7"/>
  <c r="Y58" i="7"/>
  <c r="X58" i="7"/>
  <c r="W58" i="7"/>
  <c r="V58" i="7"/>
  <c r="AL57" i="7"/>
  <c r="AK57" i="7"/>
  <c r="AJ57" i="7"/>
  <c r="AI57" i="7"/>
  <c r="AH57" i="7"/>
  <c r="AG57" i="7"/>
  <c r="AF57" i="7"/>
  <c r="AE57" i="7"/>
  <c r="AD57" i="7"/>
  <c r="AC57" i="7"/>
  <c r="AB57" i="7"/>
  <c r="AA57" i="7"/>
  <c r="Z57" i="7"/>
  <c r="Y57" i="7"/>
  <c r="X57" i="7"/>
  <c r="W57" i="7"/>
  <c r="V57" i="7"/>
  <c r="AL56" i="7"/>
  <c r="AK56" i="7"/>
  <c r="AJ56" i="7"/>
  <c r="AI56" i="7"/>
  <c r="AH56" i="7"/>
  <c r="AG56" i="7"/>
  <c r="AF56" i="7"/>
  <c r="AE56" i="7"/>
  <c r="AD56" i="7"/>
  <c r="AC56" i="7"/>
  <c r="AB56" i="7"/>
  <c r="AA56" i="7"/>
  <c r="Z56" i="7"/>
  <c r="Y56" i="7"/>
  <c r="X56" i="7"/>
  <c r="W56" i="7"/>
  <c r="V56" i="7"/>
  <c r="AL55" i="7"/>
  <c r="AK55" i="7"/>
  <c r="AJ55" i="7"/>
  <c r="AI55" i="7"/>
  <c r="AH55" i="7"/>
  <c r="AG55" i="7"/>
  <c r="AF55" i="7"/>
  <c r="AE55" i="7"/>
  <c r="AD55" i="7"/>
  <c r="AC55" i="7"/>
  <c r="AB55" i="7"/>
  <c r="AA55" i="7"/>
  <c r="Z55" i="7"/>
  <c r="Y55" i="7"/>
  <c r="X55" i="7"/>
  <c r="W55" i="7"/>
  <c r="V55" i="7"/>
  <c r="AL54" i="7"/>
  <c r="AK54" i="7"/>
  <c r="AJ54" i="7"/>
  <c r="AI54" i="7"/>
  <c r="AH54" i="7"/>
  <c r="AG54" i="7"/>
  <c r="AF54" i="7"/>
  <c r="AE54" i="7"/>
  <c r="AD54" i="7"/>
  <c r="AC54" i="7"/>
  <c r="AB54" i="7"/>
  <c r="AA54" i="7"/>
  <c r="Z54" i="7"/>
  <c r="Y54" i="7"/>
  <c r="X54" i="7"/>
  <c r="W54" i="7"/>
  <c r="V54" i="7"/>
  <c r="AL53" i="7"/>
  <c r="AK53" i="7"/>
  <c r="AJ53" i="7"/>
  <c r="AI53" i="7"/>
  <c r="AH53" i="7"/>
  <c r="AG53" i="7"/>
  <c r="AF53" i="7"/>
  <c r="AE53" i="7"/>
  <c r="AD53" i="7"/>
  <c r="AC53" i="7"/>
  <c r="AB53" i="7"/>
  <c r="AA53" i="7"/>
  <c r="Z53" i="7"/>
  <c r="Y53" i="7"/>
  <c r="X53" i="7"/>
  <c r="W53" i="7"/>
  <c r="V53" i="7"/>
  <c r="AL52" i="7"/>
  <c r="AK52" i="7"/>
  <c r="AJ52" i="7"/>
  <c r="AI52" i="7"/>
  <c r="AH52" i="7"/>
  <c r="AG52" i="7"/>
  <c r="AF52" i="7"/>
  <c r="AE52" i="7"/>
  <c r="AD52" i="7"/>
  <c r="AC52" i="7"/>
  <c r="AB52" i="7"/>
  <c r="AA52" i="7"/>
  <c r="Z52" i="7"/>
  <c r="Y52" i="7"/>
  <c r="X52" i="7"/>
  <c r="W52" i="7"/>
  <c r="V52" i="7"/>
  <c r="AL51" i="7"/>
  <c r="AK51" i="7"/>
  <c r="AJ51" i="7"/>
  <c r="AI51" i="7"/>
  <c r="AH51" i="7"/>
  <c r="AG51" i="7"/>
  <c r="AF51" i="7"/>
  <c r="AE51" i="7"/>
  <c r="AD51" i="7"/>
  <c r="AC51" i="7"/>
  <c r="AB51" i="7"/>
  <c r="AA51" i="7"/>
  <c r="Z51" i="7"/>
  <c r="Y51" i="7"/>
  <c r="X51" i="7"/>
  <c r="W51" i="7"/>
  <c r="V51" i="7"/>
  <c r="AL50" i="7"/>
  <c r="AK50" i="7"/>
  <c r="AJ50" i="7"/>
  <c r="AI50" i="7"/>
  <c r="AH50" i="7"/>
  <c r="AG50" i="7"/>
  <c r="AF50" i="7"/>
  <c r="AE50" i="7"/>
  <c r="AD50" i="7"/>
  <c r="AC50" i="7"/>
  <c r="AB50" i="7"/>
  <c r="AA50" i="7"/>
  <c r="Z50" i="7"/>
  <c r="Y50" i="7"/>
  <c r="X50" i="7"/>
  <c r="W50" i="7"/>
  <c r="V50" i="7"/>
  <c r="AL49" i="7"/>
  <c r="AK49" i="7"/>
  <c r="AJ49" i="7"/>
  <c r="AI49" i="7"/>
  <c r="AH49" i="7"/>
  <c r="AG49" i="7"/>
  <c r="AF49" i="7"/>
  <c r="AE49" i="7"/>
  <c r="AD49" i="7"/>
  <c r="AC49" i="7"/>
  <c r="AB49" i="7"/>
  <c r="AA49" i="7"/>
  <c r="Z49" i="7"/>
  <c r="Y49" i="7"/>
  <c r="X49" i="7"/>
  <c r="W49" i="7"/>
  <c r="V49" i="7"/>
  <c r="AL48" i="7"/>
  <c r="AK48" i="7"/>
  <c r="AJ48" i="7"/>
  <c r="AI48" i="7"/>
  <c r="AH48" i="7"/>
  <c r="AG48" i="7"/>
  <c r="AF48" i="7"/>
  <c r="AE48" i="7"/>
  <c r="AD48" i="7"/>
  <c r="AC48" i="7"/>
  <c r="AB48" i="7"/>
  <c r="AA48" i="7"/>
  <c r="Z48" i="7"/>
  <c r="Y48" i="7"/>
  <c r="X48" i="7"/>
  <c r="W48" i="7"/>
  <c r="V48" i="7"/>
  <c r="AL47" i="7"/>
  <c r="AK47" i="7"/>
  <c r="AJ47" i="7"/>
  <c r="AI47" i="7"/>
  <c r="AH47" i="7"/>
  <c r="AG47" i="7"/>
  <c r="AF47" i="7"/>
  <c r="AE47" i="7"/>
  <c r="AD47" i="7"/>
  <c r="AC47" i="7"/>
  <c r="AB47" i="7"/>
  <c r="AA47" i="7"/>
  <c r="Z47" i="7"/>
  <c r="Y47" i="7"/>
  <c r="X47" i="7"/>
  <c r="W47" i="7"/>
  <c r="V47" i="7"/>
  <c r="AL46" i="7"/>
  <c r="AK46" i="7"/>
  <c r="AJ46" i="7"/>
  <c r="AI46" i="7"/>
  <c r="AH46" i="7"/>
  <c r="AG46" i="7"/>
  <c r="AF46" i="7"/>
  <c r="AE46" i="7"/>
  <c r="AD46" i="7"/>
  <c r="AC46" i="7"/>
  <c r="AB46" i="7"/>
  <c r="AA46" i="7"/>
  <c r="Z46" i="7"/>
  <c r="Y46" i="7"/>
  <c r="X46" i="7"/>
  <c r="W46" i="7"/>
  <c r="V46" i="7"/>
  <c r="AL45" i="7"/>
  <c r="AK45" i="7"/>
  <c r="AJ45" i="7"/>
  <c r="AI45" i="7"/>
  <c r="AH45" i="7"/>
  <c r="AG45" i="7"/>
  <c r="AF45" i="7"/>
  <c r="AE45" i="7"/>
  <c r="AD45" i="7"/>
  <c r="AC45" i="7"/>
  <c r="AB45" i="7"/>
  <c r="AA45" i="7"/>
  <c r="Z45" i="7"/>
  <c r="Y45" i="7"/>
  <c r="X45" i="7"/>
  <c r="W45" i="7"/>
  <c r="V45" i="7"/>
  <c r="AL44" i="7"/>
  <c r="AK44" i="7"/>
  <c r="AJ44" i="7"/>
  <c r="AI44" i="7"/>
  <c r="AH44" i="7"/>
  <c r="AG44" i="7"/>
  <c r="AF44" i="7"/>
  <c r="AE44" i="7"/>
  <c r="AD44" i="7"/>
  <c r="AC44" i="7"/>
  <c r="AB44" i="7"/>
  <c r="AA44" i="7"/>
  <c r="Z44" i="7"/>
  <c r="Y44" i="7"/>
  <c r="X44" i="7"/>
  <c r="W44" i="7"/>
  <c r="V44" i="7"/>
  <c r="AL43" i="7"/>
  <c r="AK43" i="7"/>
  <c r="AJ43" i="7"/>
  <c r="AI43" i="7"/>
  <c r="AH43" i="7"/>
  <c r="AG43" i="7"/>
  <c r="AF43" i="7"/>
  <c r="AE43" i="7"/>
  <c r="AD43" i="7"/>
  <c r="AC43" i="7"/>
  <c r="AB43" i="7"/>
  <c r="AA43" i="7"/>
  <c r="Z43" i="7"/>
  <c r="Y43" i="7"/>
  <c r="X43" i="7"/>
  <c r="W43" i="7"/>
  <c r="V43" i="7"/>
  <c r="AL42" i="7"/>
  <c r="AK42" i="7"/>
  <c r="AJ42" i="7"/>
  <c r="AI42" i="7"/>
  <c r="AH42" i="7"/>
  <c r="AG42" i="7"/>
  <c r="AF42" i="7"/>
  <c r="AE42" i="7"/>
  <c r="AD42" i="7"/>
  <c r="AC42" i="7"/>
  <c r="AB42" i="7"/>
  <c r="AA42" i="7"/>
  <c r="Z42" i="7"/>
  <c r="Y42" i="7"/>
  <c r="X42" i="7"/>
  <c r="W42" i="7"/>
  <c r="V42" i="7"/>
  <c r="AL41" i="7"/>
  <c r="AK41" i="7"/>
  <c r="AJ41" i="7"/>
  <c r="AI41" i="7"/>
  <c r="AH41" i="7"/>
  <c r="AG41" i="7"/>
  <c r="AF41" i="7"/>
  <c r="AE41" i="7"/>
  <c r="AD41" i="7"/>
  <c r="AC41" i="7"/>
  <c r="AB41" i="7"/>
  <c r="AA41" i="7"/>
  <c r="Z41" i="7"/>
  <c r="Y41" i="7"/>
  <c r="X41" i="7"/>
  <c r="W41" i="7"/>
  <c r="V41" i="7"/>
  <c r="AL40" i="7"/>
  <c r="AK40" i="7"/>
  <c r="AJ40" i="7"/>
  <c r="AI40" i="7"/>
  <c r="AH40" i="7"/>
  <c r="AG40" i="7"/>
  <c r="AF40" i="7"/>
  <c r="AE40" i="7"/>
  <c r="AD40" i="7"/>
  <c r="AC40" i="7"/>
  <c r="AB40" i="7"/>
  <c r="AA40" i="7"/>
  <c r="Z40" i="7"/>
  <c r="Y40" i="7"/>
  <c r="X40" i="7"/>
  <c r="W40" i="7"/>
  <c r="V40" i="7"/>
  <c r="AL39" i="7"/>
  <c r="AK39" i="7"/>
  <c r="AJ39" i="7"/>
  <c r="AI39" i="7"/>
  <c r="AH39" i="7"/>
  <c r="AG39" i="7"/>
  <c r="AF39" i="7"/>
  <c r="AE39" i="7"/>
  <c r="AD39" i="7"/>
  <c r="AC39" i="7"/>
  <c r="AB39" i="7"/>
  <c r="AA39" i="7"/>
  <c r="Z39" i="7"/>
  <c r="Y39" i="7"/>
  <c r="X39" i="7"/>
  <c r="W39" i="7"/>
  <c r="V39" i="7"/>
  <c r="AL38" i="7"/>
  <c r="AK38" i="7"/>
  <c r="AJ38" i="7"/>
  <c r="AI38" i="7"/>
  <c r="AH38" i="7"/>
  <c r="AG38" i="7"/>
  <c r="AF38" i="7"/>
  <c r="AE38" i="7"/>
  <c r="AD38" i="7"/>
  <c r="AC38" i="7"/>
  <c r="AB38" i="7"/>
  <c r="AA38" i="7"/>
  <c r="Z38" i="7"/>
  <c r="Y38" i="7"/>
  <c r="X38" i="7"/>
  <c r="W38" i="7"/>
  <c r="V38" i="7"/>
  <c r="AL37" i="7"/>
  <c r="AK37" i="7"/>
  <c r="AJ37" i="7"/>
  <c r="AI37" i="7"/>
  <c r="AH37" i="7"/>
  <c r="AG37" i="7"/>
  <c r="AF37" i="7"/>
  <c r="AE37" i="7"/>
  <c r="AD37" i="7"/>
  <c r="AC37" i="7"/>
  <c r="AB37" i="7"/>
  <c r="AA37" i="7"/>
  <c r="Z37" i="7"/>
  <c r="Y37" i="7"/>
  <c r="X37" i="7"/>
  <c r="W37" i="7"/>
  <c r="V37" i="7"/>
  <c r="AL36" i="7"/>
  <c r="AK36" i="7"/>
  <c r="AJ36" i="7"/>
  <c r="AI36" i="7"/>
  <c r="AH36" i="7"/>
  <c r="AG36" i="7"/>
  <c r="AF36" i="7"/>
  <c r="AE36" i="7"/>
  <c r="AD36" i="7"/>
  <c r="AC36" i="7"/>
  <c r="AB36" i="7"/>
  <c r="AA36" i="7"/>
  <c r="Z36" i="7"/>
  <c r="Y36" i="7"/>
  <c r="X36" i="7"/>
  <c r="W36" i="7"/>
  <c r="V36" i="7"/>
  <c r="AL35" i="7"/>
  <c r="AK35" i="7"/>
  <c r="AJ35" i="7"/>
  <c r="AI35" i="7"/>
  <c r="AH35" i="7"/>
  <c r="AG35" i="7"/>
  <c r="AF35" i="7"/>
  <c r="AE35" i="7"/>
  <c r="AD35" i="7"/>
  <c r="AC35" i="7"/>
  <c r="AB35" i="7"/>
  <c r="AA35" i="7"/>
  <c r="Z35" i="7"/>
  <c r="Y35" i="7"/>
  <c r="X35" i="7"/>
  <c r="W35" i="7"/>
  <c r="V35" i="7"/>
  <c r="AL34" i="7"/>
  <c r="AK34" i="7"/>
  <c r="AJ34" i="7"/>
  <c r="AI34" i="7"/>
  <c r="AH34" i="7"/>
  <c r="AG34" i="7"/>
  <c r="AF34" i="7"/>
  <c r="AE34" i="7"/>
  <c r="AD34" i="7"/>
  <c r="AC34" i="7"/>
  <c r="AB34" i="7"/>
  <c r="AA34" i="7"/>
  <c r="Z34" i="7"/>
  <c r="Y34" i="7"/>
  <c r="X34" i="7"/>
  <c r="W34" i="7"/>
  <c r="V34" i="7"/>
  <c r="AL33" i="7"/>
  <c r="AK33" i="7"/>
  <c r="AJ33" i="7"/>
  <c r="AI33" i="7"/>
  <c r="AH33" i="7"/>
  <c r="AG33" i="7"/>
  <c r="AF33" i="7"/>
  <c r="AE33" i="7"/>
  <c r="AD33" i="7"/>
  <c r="AC33" i="7"/>
  <c r="AB33" i="7"/>
  <c r="AA33" i="7"/>
  <c r="Z33" i="7"/>
  <c r="Y33" i="7"/>
  <c r="X33" i="7"/>
  <c r="W33" i="7"/>
  <c r="V33" i="7"/>
  <c r="AL32" i="7"/>
  <c r="AK32" i="7"/>
  <c r="AJ32" i="7"/>
  <c r="AI32" i="7"/>
  <c r="AH32" i="7"/>
  <c r="AG32" i="7"/>
  <c r="AF32" i="7"/>
  <c r="AE32" i="7"/>
  <c r="AD32" i="7"/>
  <c r="AC32" i="7"/>
  <c r="AB32" i="7"/>
  <c r="AA32" i="7"/>
  <c r="Z32" i="7"/>
  <c r="Y32" i="7"/>
  <c r="X32" i="7"/>
  <c r="W32" i="7"/>
  <c r="V32" i="7"/>
  <c r="AL31" i="7"/>
  <c r="AK31" i="7"/>
  <c r="AJ31" i="7"/>
  <c r="AI31" i="7"/>
  <c r="AH31" i="7"/>
  <c r="AG31" i="7"/>
  <c r="AF31" i="7"/>
  <c r="AE31" i="7"/>
  <c r="AD31" i="7"/>
  <c r="AC31" i="7"/>
  <c r="AB31" i="7"/>
  <c r="AA31" i="7"/>
  <c r="Z31" i="7"/>
  <c r="Y31" i="7"/>
  <c r="X31" i="7"/>
  <c r="W31" i="7"/>
  <c r="V31" i="7"/>
  <c r="AL30" i="7"/>
  <c r="AK30" i="7"/>
  <c r="AJ30" i="7"/>
  <c r="AI30" i="7"/>
  <c r="AH30" i="7"/>
  <c r="AG30" i="7"/>
  <c r="AF30" i="7"/>
  <c r="AE30" i="7"/>
  <c r="AD30" i="7"/>
  <c r="AC30" i="7"/>
  <c r="AB30" i="7"/>
  <c r="AA30" i="7"/>
  <c r="Z30" i="7"/>
  <c r="Y30" i="7"/>
  <c r="X30" i="7"/>
  <c r="W30" i="7"/>
  <c r="V30" i="7"/>
  <c r="AL29" i="7"/>
  <c r="AK29" i="7"/>
  <c r="AJ29" i="7"/>
  <c r="AI29" i="7"/>
  <c r="AH29" i="7"/>
  <c r="AG29" i="7"/>
  <c r="AF29" i="7"/>
  <c r="AE29" i="7"/>
  <c r="AD29" i="7"/>
  <c r="AC29" i="7"/>
  <c r="AB29" i="7"/>
  <c r="AA29" i="7"/>
  <c r="Z29" i="7"/>
  <c r="Y29" i="7"/>
  <c r="X29" i="7"/>
  <c r="W29" i="7"/>
  <c r="V29" i="7"/>
  <c r="AL28" i="7"/>
  <c r="AK28" i="7"/>
  <c r="AJ28" i="7"/>
  <c r="AI28" i="7"/>
  <c r="AH28" i="7"/>
  <c r="AG28" i="7"/>
  <c r="AF28" i="7"/>
  <c r="AE28" i="7"/>
  <c r="AD28" i="7"/>
  <c r="AC28" i="7"/>
  <c r="AB28" i="7"/>
  <c r="AA28" i="7"/>
  <c r="Z28" i="7"/>
  <c r="Y28" i="7"/>
  <c r="X28" i="7"/>
  <c r="W28" i="7"/>
  <c r="V28" i="7"/>
  <c r="AL27" i="7"/>
  <c r="AK27" i="7"/>
  <c r="AJ27" i="7"/>
  <c r="AI27" i="7"/>
  <c r="AH27" i="7"/>
  <c r="AG27" i="7"/>
  <c r="AF27" i="7"/>
  <c r="AE27" i="7"/>
  <c r="AD27" i="7"/>
  <c r="AC27" i="7"/>
  <c r="AB27" i="7"/>
  <c r="AA27" i="7"/>
  <c r="Z27" i="7"/>
  <c r="Y27" i="7"/>
  <c r="X27" i="7"/>
  <c r="W27" i="7"/>
  <c r="V27" i="7"/>
  <c r="AL26" i="7"/>
  <c r="AK26" i="7"/>
  <c r="AJ26" i="7"/>
  <c r="AI26" i="7"/>
  <c r="AH26" i="7"/>
  <c r="AG26" i="7"/>
  <c r="AF26" i="7"/>
  <c r="AE26" i="7"/>
  <c r="AD26" i="7"/>
  <c r="AC26" i="7"/>
  <c r="AB26" i="7"/>
  <c r="AA26" i="7"/>
  <c r="Z26" i="7"/>
  <c r="Y26" i="7"/>
  <c r="X26" i="7"/>
  <c r="W26" i="7"/>
  <c r="V26" i="7"/>
  <c r="AL25" i="7"/>
  <c r="AK25" i="7"/>
  <c r="AJ25" i="7"/>
  <c r="AI25" i="7"/>
  <c r="AH25" i="7"/>
  <c r="AG25" i="7"/>
  <c r="AF25" i="7"/>
  <c r="AE25" i="7"/>
  <c r="AD25" i="7"/>
  <c r="AC25" i="7"/>
  <c r="AB25" i="7"/>
  <c r="AA25" i="7"/>
  <c r="Z25" i="7"/>
  <c r="Y25" i="7"/>
  <c r="X25" i="7"/>
  <c r="W25" i="7"/>
  <c r="V25" i="7"/>
  <c r="AL24" i="7"/>
  <c r="AK24" i="7"/>
  <c r="AJ24" i="7"/>
  <c r="AI24" i="7"/>
  <c r="AH24" i="7"/>
  <c r="AG24" i="7"/>
  <c r="AF24" i="7"/>
  <c r="AE24" i="7"/>
  <c r="AD24" i="7"/>
  <c r="AC24" i="7"/>
  <c r="AB24" i="7"/>
  <c r="AA24" i="7"/>
  <c r="Z24" i="7"/>
  <c r="Y24" i="7"/>
  <c r="X24" i="7"/>
  <c r="W24" i="7"/>
  <c r="V24" i="7"/>
  <c r="AL23" i="7"/>
  <c r="AK23" i="7"/>
  <c r="AJ23" i="7"/>
  <c r="AI23" i="7"/>
  <c r="AH23" i="7"/>
  <c r="AG23" i="7"/>
  <c r="AF23" i="7"/>
  <c r="AE23" i="7"/>
  <c r="AD23" i="7"/>
  <c r="AC23" i="7"/>
  <c r="AB23" i="7"/>
  <c r="AA23" i="7"/>
  <c r="Z23" i="7"/>
  <c r="Y23" i="7"/>
  <c r="X23" i="7"/>
  <c r="W23" i="7"/>
  <c r="V23" i="7"/>
  <c r="AL22" i="7"/>
  <c r="AK22" i="7"/>
  <c r="AJ22" i="7"/>
  <c r="AI22" i="7"/>
  <c r="AH22" i="7"/>
  <c r="AG22" i="7"/>
  <c r="AF22" i="7"/>
  <c r="AE22" i="7"/>
  <c r="AD22" i="7"/>
  <c r="AC22" i="7"/>
  <c r="AB22" i="7"/>
  <c r="AA22" i="7"/>
  <c r="Z22" i="7"/>
  <c r="Y22" i="7"/>
  <c r="X22" i="7"/>
  <c r="W22" i="7"/>
  <c r="V22" i="7"/>
  <c r="AL21" i="7"/>
  <c r="AK21" i="7"/>
  <c r="AJ21" i="7"/>
  <c r="AI21" i="7"/>
  <c r="AH21" i="7"/>
  <c r="AG21" i="7"/>
  <c r="AF21" i="7"/>
  <c r="AE21" i="7"/>
  <c r="AD21" i="7"/>
  <c r="AC21" i="7"/>
  <c r="AB21" i="7"/>
  <c r="AA21" i="7"/>
  <c r="Z21" i="7"/>
  <c r="Y21" i="7"/>
  <c r="X21" i="7"/>
  <c r="W21" i="7"/>
  <c r="V21" i="7"/>
  <c r="AL20" i="7"/>
  <c r="AK20" i="7"/>
  <c r="AJ20" i="7"/>
  <c r="AI20" i="7"/>
  <c r="AH20" i="7"/>
  <c r="AG20" i="7"/>
  <c r="AF20" i="7"/>
  <c r="AE20" i="7"/>
  <c r="AD20" i="7"/>
  <c r="AC20" i="7"/>
  <c r="AB20" i="7"/>
  <c r="AA20" i="7"/>
  <c r="Z20" i="7"/>
  <c r="Y20" i="7"/>
  <c r="X20" i="7"/>
  <c r="W20" i="7"/>
  <c r="V20" i="7"/>
  <c r="AL19" i="7"/>
  <c r="AK19" i="7"/>
  <c r="AJ19" i="7"/>
  <c r="AI19" i="7"/>
  <c r="AH19" i="7"/>
  <c r="AG19" i="7"/>
  <c r="AF19" i="7"/>
  <c r="AE19" i="7"/>
  <c r="AD19" i="7"/>
  <c r="AC19" i="7"/>
  <c r="AB19" i="7"/>
  <c r="AA19" i="7"/>
  <c r="Z19" i="7"/>
  <c r="Y19" i="7"/>
  <c r="X19" i="7"/>
  <c r="W19" i="7"/>
  <c r="V19" i="7"/>
  <c r="AL18" i="7"/>
  <c r="AK18" i="7"/>
  <c r="AJ18" i="7"/>
  <c r="AI18" i="7"/>
  <c r="AH18" i="7"/>
  <c r="AG18" i="7"/>
  <c r="AF18" i="7"/>
  <c r="AE18" i="7"/>
  <c r="AD18" i="7"/>
  <c r="AC18" i="7"/>
  <c r="AB18" i="7"/>
  <c r="AA18" i="7"/>
  <c r="Z18" i="7"/>
  <c r="Y18" i="7"/>
  <c r="X18" i="7"/>
  <c r="W18" i="7"/>
  <c r="V18" i="7"/>
  <c r="AL17" i="7"/>
  <c r="AK17" i="7"/>
  <c r="AJ17" i="7"/>
  <c r="AI17" i="7"/>
  <c r="AH17" i="7"/>
  <c r="AG17" i="7"/>
  <c r="AF17" i="7"/>
  <c r="AE17" i="7"/>
  <c r="AD17" i="7"/>
  <c r="AC17" i="7"/>
  <c r="AB17" i="7"/>
  <c r="AA17" i="7"/>
  <c r="Z17" i="7"/>
  <c r="Y17" i="7"/>
  <c r="X17" i="7"/>
  <c r="W17" i="7"/>
  <c r="V17" i="7"/>
  <c r="AL16" i="7"/>
  <c r="AK16" i="7"/>
  <c r="AJ16" i="7"/>
  <c r="AI16" i="7"/>
  <c r="AH16" i="7"/>
  <c r="AG16" i="7"/>
  <c r="AF16" i="7"/>
  <c r="AE16" i="7"/>
  <c r="AD16" i="7"/>
  <c r="AC16" i="7"/>
  <c r="AB16" i="7"/>
  <c r="AA16" i="7"/>
  <c r="Z16" i="7"/>
  <c r="Y16" i="7"/>
  <c r="X16" i="7"/>
  <c r="W16" i="7"/>
  <c r="V16" i="7"/>
  <c r="AL15" i="7"/>
  <c r="AK15" i="7"/>
  <c r="AJ15" i="7"/>
  <c r="AI15" i="7"/>
  <c r="AH15" i="7"/>
  <c r="AG15" i="7"/>
  <c r="AF15" i="7"/>
  <c r="AE15" i="7"/>
  <c r="AD15" i="7"/>
  <c r="AC15" i="7"/>
  <c r="AB15" i="7"/>
  <c r="AA15" i="7"/>
  <c r="Z15" i="7"/>
  <c r="Y15" i="7"/>
  <c r="X15" i="7"/>
  <c r="W15" i="7"/>
  <c r="V15" i="7"/>
  <c r="AL14" i="7"/>
  <c r="AK14" i="7"/>
  <c r="AJ14" i="7"/>
  <c r="AI14" i="7"/>
  <c r="AH14" i="7"/>
  <c r="AG14" i="7"/>
  <c r="AF14" i="7"/>
  <c r="AE14" i="7"/>
  <c r="AD14" i="7"/>
  <c r="AC14" i="7"/>
  <c r="AB14" i="7"/>
  <c r="AA14" i="7"/>
  <c r="Z14" i="7"/>
  <c r="Y14" i="7"/>
  <c r="X14" i="7"/>
  <c r="W14" i="7"/>
  <c r="V14" i="7"/>
  <c r="AL13" i="7"/>
  <c r="AK13" i="7"/>
  <c r="AJ13" i="7"/>
  <c r="AI13" i="7"/>
  <c r="AH13" i="7"/>
  <c r="AG13" i="7"/>
  <c r="AF13" i="7"/>
  <c r="AE13" i="7"/>
  <c r="AD13" i="7"/>
  <c r="AC13" i="7"/>
  <c r="AB13" i="7"/>
  <c r="AA13" i="7"/>
  <c r="Z13" i="7"/>
  <c r="Y13" i="7"/>
  <c r="X13" i="7"/>
  <c r="W13" i="7"/>
  <c r="V13" i="7"/>
  <c r="AL12" i="7"/>
  <c r="AK12" i="7"/>
  <c r="AJ12" i="7"/>
  <c r="AI12" i="7"/>
  <c r="AH12" i="7"/>
  <c r="AG12" i="7"/>
  <c r="AF12" i="7"/>
  <c r="AE12" i="7"/>
  <c r="AD12" i="7"/>
  <c r="AC12" i="7"/>
  <c r="AB12" i="7"/>
  <c r="AA12" i="7"/>
  <c r="Z12" i="7"/>
  <c r="Y12" i="7"/>
  <c r="X12" i="7"/>
  <c r="W12" i="7"/>
  <c r="V12" i="7"/>
  <c r="AL11" i="7"/>
  <c r="AK11" i="7"/>
  <c r="AJ11" i="7"/>
  <c r="AI11" i="7"/>
  <c r="AH11" i="7"/>
  <c r="AG11" i="7"/>
  <c r="AF11" i="7"/>
  <c r="AE11" i="7"/>
  <c r="AD11" i="7"/>
  <c r="AC11" i="7"/>
  <c r="AB11" i="7"/>
  <c r="AA11" i="7"/>
  <c r="Z11" i="7"/>
  <c r="Y11" i="7"/>
  <c r="X11" i="7"/>
  <c r="W11" i="7"/>
  <c r="V11" i="7"/>
  <c r="AL10" i="7"/>
  <c r="AK10" i="7"/>
  <c r="AJ10" i="7"/>
  <c r="AI10" i="7"/>
  <c r="AH10" i="7"/>
  <c r="AG10" i="7"/>
  <c r="AF10" i="7"/>
  <c r="AE10" i="7"/>
  <c r="AD10" i="7"/>
  <c r="AC10" i="7"/>
  <c r="AB10" i="7"/>
  <c r="AA10" i="7"/>
  <c r="Z10" i="7"/>
  <c r="Y10" i="7"/>
  <c r="X10" i="7"/>
  <c r="W10" i="7"/>
  <c r="V10" i="7"/>
  <c r="AL9" i="7"/>
  <c r="AK9" i="7"/>
  <c r="AJ9" i="7"/>
  <c r="AI9" i="7"/>
  <c r="AH9" i="7"/>
  <c r="AG9" i="7"/>
  <c r="AF9" i="7"/>
  <c r="AE9" i="7"/>
  <c r="AD9" i="7"/>
  <c r="AC9" i="7"/>
  <c r="AB9" i="7"/>
  <c r="AA9" i="7"/>
  <c r="Z9" i="7"/>
  <c r="Y9" i="7"/>
  <c r="X9" i="7"/>
  <c r="W9" i="7"/>
  <c r="V9" i="7"/>
  <c r="AL8" i="7"/>
  <c r="AK8" i="7"/>
  <c r="AJ8" i="7"/>
  <c r="AI8" i="7"/>
  <c r="AH8" i="7"/>
  <c r="AG8" i="7"/>
  <c r="AF8" i="7"/>
  <c r="AE8" i="7"/>
  <c r="AD8" i="7"/>
  <c r="AC8" i="7"/>
  <c r="AB8" i="7"/>
  <c r="AA8" i="7"/>
  <c r="Z8" i="7"/>
  <c r="Y8" i="7"/>
  <c r="X8" i="7"/>
  <c r="W8" i="7"/>
  <c r="V8" i="7"/>
  <c r="AL7" i="7"/>
  <c r="AK7" i="7"/>
  <c r="AJ7" i="7"/>
  <c r="AI7" i="7"/>
  <c r="AH7" i="7"/>
  <c r="AG7" i="7"/>
  <c r="AF7" i="7"/>
  <c r="AE7" i="7"/>
  <c r="AD7" i="7"/>
  <c r="AC7" i="7"/>
  <c r="AB7" i="7"/>
  <c r="AA7" i="7"/>
  <c r="Z7" i="7"/>
  <c r="Y7" i="7"/>
  <c r="X7" i="7"/>
  <c r="W7" i="7"/>
  <c r="V7" i="7"/>
  <c r="AL6" i="7"/>
  <c r="AK6" i="7"/>
  <c r="AJ6" i="7"/>
  <c r="AI6" i="7"/>
  <c r="AH6" i="7"/>
  <c r="AG6" i="7"/>
  <c r="AF6" i="7"/>
  <c r="AE6" i="7"/>
  <c r="AD6" i="7"/>
  <c r="AC6" i="7"/>
  <c r="AB6" i="7"/>
  <c r="AA6" i="7"/>
  <c r="Z6" i="7"/>
  <c r="Y6" i="7"/>
  <c r="X6" i="7"/>
  <c r="W6" i="7"/>
  <c r="V6" i="7"/>
  <c r="AL5" i="7"/>
  <c r="AK5" i="7"/>
  <c r="AJ5" i="7"/>
  <c r="AI5" i="7"/>
  <c r="AH5" i="7"/>
  <c r="AG5" i="7"/>
  <c r="AF5" i="7"/>
  <c r="AE5" i="7"/>
  <c r="AD5" i="7"/>
  <c r="AC5" i="7"/>
  <c r="AB5" i="7"/>
  <c r="AA5" i="7"/>
  <c r="Z5" i="7"/>
  <c r="Y5" i="7"/>
  <c r="X5" i="7"/>
  <c r="W5" i="7"/>
  <c r="V5" i="7"/>
  <c r="AL4" i="7"/>
  <c r="AK4" i="7"/>
  <c r="AJ4" i="7"/>
  <c r="AI4" i="7"/>
  <c r="AH4" i="7"/>
  <c r="AG4" i="7"/>
  <c r="AF4" i="7"/>
  <c r="AE4" i="7"/>
  <c r="AD4" i="7"/>
  <c r="AC4" i="7"/>
  <c r="AB4" i="7"/>
  <c r="AA4" i="7"/>
  <c r="Z4" i="7"/>
  <c r="Y4" i="7"/>
  <c r="X4" i="7"/>
  <c r="W4" i="7"/>
  <c r="V4" i="7"/>
  <c r="AL3" i="7"/>
  <c r="AK3" i="7"/>
  <c r="AJ3" i="7"/>
  <c r="AI3" i="7"/>
  <c r="AH3" i="7"/>
  <c r="AG3" i="7"/>
  <c r="AF3" i="7"/>
  <c r="AE3" i="7"/>
  <c r="AD3" i="7"/>
  <c r="AC3" i="7"/>
  <c r="AB3" i="7"/>
  <c r="AA3" i="7"/>
  <c r="Z3" i="7"/>
  <c r="Y3" i="7"/>
  <c r="X3" i="7"/>
  <c r="W3" i="7"/>
  <c r="V3" i="7"/>
  <c r="AL2" i="7"/>
  <c r="AK2" i="7"/>
  <c r="AJ2" i="7"/>
  <c r="AI2" i="7"/>
  <c r="AH2" i="7"/>
  <c r="AG2" i="7"/>
  <c r="AF2" i="7"/>
  <c r="AE2" i="7"/>
  <c r="AD2" i="7"/>
  <c r="AC2" i="7"/>
  <c r="AB2" i="7"/>
  <c r="AA2" i="7"/>
  <c r="Z2" i="7"/>
  <c r="Y2" i="7"/>
  <c r="X2" i="7"/>
  <c r="W2" i="7"/>
  <c r="V2" i="7"/>
  <c r="AL137" i="6"/>
  <c r="AK137" i="6"/>
  <c r="AJ137" i="6"/>
  <c r="AI137" i="6"/>
  <c r="AH137" i="6"/>
  <c r="AG137" i="6"/>
  <c r="AF137" i="6"/>
  <c r="AE137" i="6"/>
  <c r="AD137" i="6"/>
  <c r="AC137" i="6"/>
  <c r="AB137" i="6"/>
  <c r="AA137" i="6"/>
  <c r="Z137" i="6"/>
  <c r="Y137" i="6"/>
  <c r="X137" i="6"/>
  <c r="W137" i="6"/>
  <c r="V137" i="6"/>
  <c r="AL136" i="6"/>
  <c r="AK136" i="6"/>
  <c r="AJ136" i="6"/>
  <c r="AI136" i="6"/>
  <c r="AH136" i="6"/>
  <c r="AG136" i="6"/>
  <c r="AF136" i="6"/>
  <c r="AE136" i="6"/>
  <c r="AD136" i="6"/>
  <c r="AC136" i="6"/>
  <c r="AB136" i="6"/>
  <c r="AA136" i="6"/>
  <c r="Z136" i="6"/>
  <c r="Y136" i="6"/>
  <c r="X136" i="6"/>
  <c r="W136" i="6"/>
  <c r="V136" i="6"/>
  <c r="AL135" i="6"/>
  <c r="AK135" i="6"/>
  <c r="AJ135" i="6"/>
  <c r="AI135" i="6"/>
  <c r="AH135" i="6"/>
  <c r="AG135" i="6"/>
  <c r="AF135" i="6"/>
  <c r="AE135" i="6"/>
  <c r="AD135" i="6"/>
  <c r="AC135" i="6"/>
  <c r="AB135" i="6"/>
  <c r="AA135" i="6"/>
  <c r="Z135" i="6"/>
  <c r="Y135" i="6"/>
  <c r="X135" i="6"/>
  <c r="W135" i="6"/>
  <c r="V135" i="6"/>
  <c r="AL134" i="6"/>
  <c r="AK134" i="6"/>
  <c r="AJ134" i="6"/>
  <c r="AI134" i="6"/>
  <c r="AH134" i="6"/>
  <c r="AG134" i="6"/>
  <c r="AF134" i="6"/>
  <c r="AE134" i="6"/>
  <c r="AD134" i="6"/>
  <c r="AC134" i="6"/>
  <c r="AB134" i="6"/>
  <c r="AA134" i="6"/>
  <c r="Z134" i="6"/>
  <c r="Y134" i="6"/>
  <c r="X134" i="6"/>
  <c r="W134" i="6"/>
  <c r="V134" i="6"/>
  <c r="AL133" i="6"/>
  <c r="AK133" i="6"/>
  <c r="AJ133" i="6"/>
  <c r="AI133" i="6"/>
  <c r="AH133" i="6"/>
  <c r="AG133" i="6"/>
  <c r="AF133" i="6"/>
  <c r="AE133" i="6"/>
  <c r="AD133" i="6"/>
  <c r="AC133" i="6"/>
  <c r="AB133" i="6"/>
  <c r="AA133" i="6"/>
  <c r="Z133" i="6"/>
  <c r="Y133" i="6"/>
  <c r="X133" i="6"/>
  <c r="W133" i="6"/>
  <c r="V133" i="6"/>
  <c r="AL132" i="6"/>
  <c r="AK132" i="6"/>
  <c r="AJ132" i="6"/>
  <c r="AI132" i="6"/>
  <c r="AH132" i="6"/>
  <c r="AG132" i="6"/>
  <c r="AF132" i="6"/>
  <c r="AE132" i="6"/>
  <c r="AD132" i="6"/>
  <c r="AC132" i="6"/>
  <c r="AB132" i="6"/>
  <c r="AA132" i="6"/>
  <c r="Z132" i="6"/>
  <c r="Y132" i="6"/>
  <c r="X132" i="6"/>
  <c r="W132" i="6"/>
  <c r="V132" i="6"/>
  <c r="AL131" i="6"/>
  <c r="AK131" i="6"/>
  <c r="AJ131" i="6"/>
  <c r="AI131" i="6"/>
  <c r="AH131" i="6"/>
  <c r="AG131" i="6"/>
  <c r="AF131" i="6"/>
  <c r="AE131" i="6"/>
  <c r="AD131" i="6"/>
  <c r="AC131" i="6"/>
  <c r="AB131" i="6"/>
  <c r="AA131" i="6"/>
  <c r="Z131" i="6"/>
  <c r="Y131" i="6"/>
  <c r="X131" i="6"/>
  <c r="W131" i="6"/>
  <c r="V131" i="6"/>
  <c r="AL130" i="6"/>
  <c r="AK130" i="6"/>
  <c r="AJ130" i="6"/>
  <c r="AI130" i="6"/>
  <c r="AH130" i="6"/>
  <c r="AG130" i="6"/>
  <c r="AF130" i="6"/>
  <c r="AE130" i="6"/>
  <c r="AD130" i="6"/>
  <c r="AC130" i="6"/>
  <c r="AB130" i="6"/>
  <c r="AA130" i="6"/>
  <c r="Z130" i="6"/>
  <c r="Y130" i="6"/>
  <c r="X130" i="6"/>
  <c r="W130" i="6"/>
  <c r="V130" i="6"/>
  <c r="AL129" i="6"/>
  <c r="AK129" i="6"/>
  <c r="AJ129" i="6"/>
  <c r="AI129" i="6"/>
  <c r="AH129" i="6"/>
  <c r="AG129" i="6"/>
  <c r="AF129" i="6"/>
  <c r="AE129" i="6"/>
  <c r="AD129" i="6"/>
  <c r="AC129" i="6"/>
  <c r="AB129" i="6"/>
  <c r="AA129" i="6"/>
  <c r="Z129" i="6"/>
  <c r="Y129" i="6"/>
  <c r="X129" i="6"/>
  <c r="W129" i="6"/>
  <c r="V129" i="6"/>
  <c r="AL128" i="6"/>
  <c r="AK128" i="6"/>
  <c r="AJ128" i="6"/>
  <c r="AI128" i="6"/>
  <c r="AH128" i="6"/>
  <c r="AG128" i="6"/>
  <c r="AF128" i="6"/>
  <c r="AE128" i="6"/>
  <c r="AD128" i="6"/>
  <c r="AC128" i="6"/>
  <c r="AB128" i="6"/>
  <c r="AA128" i="6"/>
  <c r="Z128" i="6"/>
  <c r="Y128" i="6"/>
  <c r="X128" i="6"/>
  <c r="W128" i="6"/>
  <c r="V128" i="6"/>
  <c r="AL127" i="6"/>
  <c r="AK127" i="6"/>
  <c r="AJ127" i="6"/>
  <c r="AI127" i="6"/>
  <c r="AH127" i="6"/>
  <c r="AG127" i="6"/>
  <c r="AF127" i="6"/>
  <c r="AE127" i="6"/>
  <c r="AD127" i="6"/>
  <c r="AC127" i="6"/>
  <c r="AB127" i="6"/>
  <c r="AA127" i="6"/>
  <c r="Z127" i="6"/>
  <c r="Y127" i="6"/>
  <c r="X127" i="6"/>
  <c r="W127" i="6"/>
  <c r="V127" i="6"/>
  <c r="AL126" i="6"/>
  <c r="AK126" i="6"/>
  <c r="AJ126" i="6"/>
  <c r="AI126" i="6"/>
  <c r="AH126" i="6"/>
  <c r="AG126" i="6"/>
  <c r="AF126" i="6"/>
  <c r="AE126" i="6"/>
  <c r="AD126" i="6"/>
  <c r="AC126" i="6"/>
  <c r="AB126" i="6"/>
  <c r="AA126" i="6"/>
  <c r="Z126" i="6"/>
  <c r="Y126" i="6"/>
  <c r="X126" i="6"/>
  <c r="W126" i="6"/>
  <c r="V126" i="6"/>
  <c r="AL125" i="6"/>
  <c r="AK125" i="6"/>
  <c r="AJ125" i="6"/>
  <c r="AI125" i="6"/>
  <c r="AH125" i="6"/>
  <c r="AG125" i="6"/>
  <c r="AF125" i="6"/>
  <c r="AE125" i="6"/>
  <c r="AD125" i="6"/>
  <c r="AC125" i="6"/>
  <c r="AB125" i="6"/>
  <c r="AA125" i="6"/>
  <c r="Z125" i="6"/>
  <c r="Y125" i="6"/>
  <c r="X125" i="6"/>
  <c r="W125" i="6"/>
  <c r="V125" i="6"/>
  <c r="AL124" i="6"/>
  <c r="AK124" i="6"/>
  <c r="AJ124" i="6"/>
  <c r="AI124" i="6"/>
  <c r="AH124" i="6"/>
  <c r="AG124" i="6"/>
  <c r="AF124" i="6"/>
  <c r="AE124" i="6"/>
  <c r="AD124" i="6"/>
  <c r="AC124" i="6"/>
  <c r="AB124" i="6"/>
  <c r="AA124" i="6"/>
  <c r="Z124" i="6"/>
  <c r="Y124" i="6"/>
  <c r="X124" i="6"/>
  <c r="W124" i="6"/>
  <c r="V124" i="6"/>
  <c r="AL123" i="6"/>
  <c r="AK123" i="6"/>
  <c r="AJ123" i="6"/>
  <c r="AI123" i="6"/>
  <c r="AH123" i="6"/>
  <c r="AG123" i="6"/>
  <c r="AF123" i="6"/>
  <c r="AE123" i="6"/>
  <c r="AD123" i="6"/>
  <c r="AC123" i="6"/>
  <c r="AB123" i="6"/>
  <c r="AA123" i="6"/>
  <c r="Z123" i="6"/>
  <c r="Y123" i="6"/>
  <c r="X123" i="6"/>
  <c r="W123" i="6"/>
  <c r="V123" i="6"/>
  <c r="AL122" i="6"/>
  <c r="AK122" i="6"/>
  <c r="AJ122" i="6"/>
  <c r="AI122" i="6"/>
  <c r="AH122" i="6"/>
  <c r="AG122" i="6"/>
  <c r="AF122" i="6"/>
  <c r="AE122" i="6"/>
  <c r="AD122" i="6"/>
  <c r="AC122" i="6"/>
  <c r="AB122" i="6"/>
  <c r="AA122" i="6"/>
  <c r="Z122" i="6"/>
  <c r="Y122" i="6"/>
  <c r="X122" i="6"/>
  <c r="W122" i="6"/>
  <c r="V122" i="6"/>
  <c r="AL121" i="6"/>
  <c r="AK121" i="6"/>
  <c r="AJ121" i="6"/>
  <c r="AI121" i="6"/>
  <c r="AH121" i="6"/>
  <c r="AG121" i="6"/>
  <c r="AF121" i="6"/>
  <c r="AE121" i="6"/>
  <c r="AD121" i="6"/>
  <c r="AC121" i="6"/>
  <c r="AB121" i="6"/>
  <c r="AA121" i="6"/>
  <c r="Z121" i="6"/>
  <c r="Y121" i="6"/>
  <c r="X121" i="6"/>
  <c r="W121" i="6"/>
  <c r="V121" i="6"/>
  <c r="AL120" i="6"/>
  <c r="AK120" i="6"/>
  <c r="AJ120" i="6"/>
  <c r="AI120" i="6"/>
  <c r="AH120" i="6"/>
  <c r="AG120" i="6"/>
  <c r="AF120" i="6"/>
  <c r="AE120" i="6"/>
  <c r="AD120" i="6"/>
  <c r="AC120" i="6"/>
  <c r="AB120" i="6"/>
  <c r="AA120" i="6"/>
  <c r="Z120" i="6"/>
  <c r="Y120" i="6"/>
  <c r="X120" i="6"/>
  <c r="W120" i="6"/>
  <c r="V120" i="6"/>
  <c r="AL119" i="6"/>
  <c r="AK119" i="6"/>
  <c r="AJ119" i="6"/>
  <c r="AI119" i="6"/>
  <c r="AH119" i="6"/>
  <c r="AG119" i="6"/>
  <c r="AF119" i="6"/>
  <c r="AE119" i="6"/>
  <c r="AD119" i="6"/>
  <c r="AC119" i="6"/>
  <c r="AB119" i="6"/>
  <c r="AA119" i="6"/>
  <c r="Z119" i="6"/>
  <c r="Y119" i="6"/>
  <c r="X119" i="6"/>
  <c r="W119" i="6"/>
  <c r="V119" i="6"/>
  <c r="AL118" i="6"/>
  <c r="AK118" i="6"/>
  <c r="AJ118" i="6"/>
  <c r="AI118" i="6"/>
  <c r="AH118" i="6"/>
  <c r="AG118" i="6"/>
  <c r="AF118" i="6"/>
  <c r="AE118" i="6"/>
  <c r="AD118" i="6"/>
  <c r="AC118" i="6"/>
  <c r="AB118" i="6"/>
  <c r="AA118" i="6"/>
  <c r="Z118" i="6"/>
  <c r="Y118" i="6"/>
  <c r="X118" i="6"/>
  <c r="W118" i="6"/>
  <c r="V118" i="6"/>
  <c r="AL117" i="6"/>
  <c r="AK117" i="6"/>
  <c r="AJ117" i="6"/>
  <c r="AI117" i="6"/>
  <c r="AH117" i="6"/>
  <c r="AG117" i="6"/>
  <c r="AF117" i="6"/>
  <c r="AE117" i="6"/>
  <c r="AD117" i="6"/>
  <c r="AC117" i="6"/>
  <c r="AB117" i="6"/>
  <c r="AA117" i="6"/>
  <c r="Z117" i="6"/>
  <c r="Y117" i="6"/>
  <c r="X117" i="6"/>
  <c r="W117" i="6"/>
  <c r="V117" i="6"/>
  <c r="AL116" i="6"/>
  <c r="AK116" i="6"/>
  <c r="AJ116" i="6"/>
  <c r="AI116" i="6"/>
  <c r="AH116" i="6"/>
  <c r="AG116" i="6"/>
  <c r="AF116" i="6"/>
  <c r="AE116" i="6"/>
  <c r="AD116" i="6"/>
  <c r="AC116" i="6"/>
  <c r="AB116" i="6"/>
  <c r="AA116" i="6"/>
  <c r="Z116" i="6"/>
  <c r="Y116" i="6"/>
  <c r="X116" i="6"/>
  <c r="W116" i="6"/>
  <c r="V116" i="6"/>
  <c r="AL115" i="6"/>
  <c r="AK115" i="6"/>
  <c r="AJ115" i="6"/>
  <c r="AI115" i="6"/>
  <c r="AH115" i="6"/>
  <c r="AG115" i="6"/>
  <c r="AF115" i="6"/>
  <c r="AE115" i="6"/>
  <c r="AD115" i="6"/>
  <c r="AC115" i="6"/>
  <c r="AB115" i="6"/>
  <c r="AA115" i="6"/>
  <c r="Z115" i="6"/>
  <c r="Y115" i="6"/>
  <c r="X115" i="6"/>
  <c r="W115" i="6"/>
  <c r="V115" i="6"/>
  <c r="AL114" i="6"/>
  <c r="AK114" i="6"/>
  <c r="AJ114" i="6"/>
  <c r="AI114" i="6"/>
  <c r="AH114" i="6"/>
  <c r="AG114" i="6"/>
  <c r="AF114" i="6"/>
  <c r="AE114" i="6"/>
  <c r="AD114" i="6"/>
  <c r="AC114" i="6"/>
  <c r="AB114" i="6"/>
  <c r="AA114" i="6"/>
  <c r="Z114" i="6"/>
  <c r="Y114" i="6"/>
  <c r="X114" i="6"/>
  <c r="W114" i="6"/>
  <c r="V114" i="6"/>
  <c r="AL113" i="6"/>
  <c r="AK113" i="6"/>
  <c r="AJ113" i="6"/>
  <c r="AI113" i="6"/>
  <c r="AH113" i="6"/>
  <c r="AG113" i="6"/>
  <c r="AF113" i="6"/>
  <c r="AE113" i="6"/>
  <c r="AD113" i="6"/>
  <c r="AC113" i="6"/>
  <c r="AB113" i="6"/>
  <c r="AA113" i="6"/>
  <c r="Z113" i="6"/>
  <c r="Y113" i="6"/>
  <c r="X113" i="6"/>
  <c r="W113" i="6"/>
  <c r="V113" i="6"/>
  <c r="AL112" i="6"/>
  <c r="AK112" i="6"/>
  <c r="AJ112" i="6"/>
  <c r="AI112" i="6"/>
  <c r="AH112" i="6"/>
  <c r="AG112" i="6"/>
  <c r="AF112" i="6"/>
  <c r="AE112" i="6"/>
  <c r="AD112" i="6"/>
  <c r="AC112" i="6"/>
  <c r="AB112" i="6"/>
  <c r="AA112" i="6"/>
  <c r="Z112" i="6"/>
  <c r="Y112" i="6"/>
  <c r="X112" i="6"/>
  <c r="W112" i="6"/>
  <c r="V112" i="6"/>
  <c r="AL111" i="6"/>
  <c r="AK111" i="6"/>
  <c r="AJ111" i="6"/>
  <c r="AI111" i="6"/>
  <c r="AH111" i="6"/>
  <c r="AG111" i="6"/>
  <c r="AF111" i="6"/>
  <c r="AE111" i="6"/>
  <c r="AD111" i="6"/>
  <c r="AC111" i="6"/>
  <c r="AB111" i="6"/>
  <c r="AA111" i="6"/>
  <c r="Z111" i="6"/>
  <c r="Y111" i="6"/>
  <c r="X111" i="6"/>
  <c r="W111" i="6"/>
  <c r="V111" i="6"/>
  <c r="AL110" i="6"/>
  <c r="AK110" i="6"/>
  <c r="AJ110" i="6"/>
  <c r="AI110" i="6"/>
  <c r="AH110" i="6"/>
  <c r="AG110" i="6"/>
  <c r="AF110" i="6"/>
  <c r="AE110" i="6"/>
  <c r="AD110" i="6"/>
  <c r="AC110" i="6"/>
  <c r="AB110" i="6"/>
  <c r="AA110" i="6"/>
  <c r="Z110" i="6"/>
  <c r="Y110" i="6"/>
  <c r="X110" i="6"/>
  <c r="W110" i="6"/>
  <c r="V110" i="6"/>
  <c r="AL109" i="6"/>
  <c r="AK109" i="6"/>
  <c r="AJ109" i="6"/>
  <c r="AI109" i="6"/>
  <c r="AH109" i="6"/>
  <c r="AG109" i="6"/>
  <c r="AF109" i="6"/>
  <c r="AE109" i="6"/>
  <c r="AD109" i="6"/>
  <c r="AC109" i="6"/>
  <c r="AB109" i="6"/>
  <c r="AA109" i="6"/>
  <c r="Z109" i="6"/>
  <c r="Y109" i="6"/>
  <c r="X109" i="6"/>
  <c r="W109" i="6"/>
  <c r="V109" i="6"/>
  <c r="AL108" i="6"/>
  <c r="AK108" i="6"/>
  <c r="AJ108" i="6"/>
  <c r="AI108" i="6"/>
  <c r="AH108" i="6"/>
  <c r="AG108" i="6"/>
  <c r="AF108" i="6"/>
  <c r="AE108" i="6"/>
  <c r="AD108" i="6"/>
  <c r="AC108" i="6"/>
  <c r="AB108" i="6"/>
  <c r="AA108" i="6"/>
  <c r="Z108" i="6"/>
  <c r="Y108" i="6"/>
  <c r="X108" i="6"/>
  <c r="W108" i="6"/>
  <c r="V108" i="6"/>
  <c r="AL107" i="6"/>
  <c r="AK107" i="6"/>
  <c r="AJ107" i="6"/>
  <c r="AI107" i="6"/>
  <c r="AH107" i="6"/>
  <c r="AG107" i="6"/>
  <c r="AF107" i="6"/>
  <c r="AE107" i="6"/>
  <c r="AD107" i="6"/>
  <c r="AC107" i="6"/>
  <c r="AB107" i="6"/>
  <c r="AA107" i="6"/>
  <c r="Z107" i="6"/>
  <c r="Y107" i="6"/>
  <c r="X107" i="6"/>
  <c r="W107" i="6"/>
  <c r="V107" i="6"/>
  <c r="AL106" i="6"/>
  <c r="AK106" i="6"/>
  <c r="AJ106" i="6"/>
  <c r="AI106" i="6"/>
  <c r="AH106" i="6"/>
  <c r="AG106" i="6"/>
  <c r="AF106" i="6"/>
  <c r="AE106" i="6"/>
  <c r="AD106" i="6"/>
  <c r="AC106" i="6"/>
  <c r="AB106" i="6"/>
  <c r="AA106" i="6"/>
  <c r="Z106" i="6"/>
  <c r="Y106" i="6"/>
  <c r="X106" i="6"/>
  <c r="W106" i="6"/>
  <c r="V106" i="6"/>
  <c r="AL105" i="6"/>
  <c r="AK105" i="6"/>
  <c r="AJ105" i="6"/>
  <c r="AI105" i="6"/>
  <c r="AH105" i="6"/>
  <c r="AG105" i="6"/>
  <c r="AF105" i="6"/>
  <c r="AE105" i="6"/>
  <c r="AD105" i="6"/>
  <c r="AC105" i="6"/>
  <c r="AB105" i="6"/>
  <c r="AA105" i="6"/>
  <c r="Z105" i="6"/>
  <c r="Y105" i="6"/>
  <c r="X105" i="6"/>
  <c r="W105" i="6"/>
  <c r="V105" i="6"/>
  <c r="AL104" i="6"/>
  <c r="AK104" i="6"/>
  <c r="AJ104" i="6"/>
  <c r="AI104" i="6"/>
  <c r="AH104" i="6"/>
  <c r="AG104" i="6"/>
  <c r="AF104" i="6"/>
  <c r="AE104" i="6"/>
  <c r="AD104" i="6"/>
  <c r="AC104" i="6"/>
  <c r="AB104" i="6"/>
  <c r="AA104" i="6"/>
  <c r="Z104" i="6"/>
  <c r="Y104" i="6"/>
  <c r="X104" i="6"/>
  <c r="W104" i="6"/>
  <c r="V104" i="6"/>
  <c r="AL103" i="6"/>
  <c r="AK103" i="6"/>
  <c r="AJ103" i="6"/>
  <c r="AI103" i="6"/>
  <c r="AH103" i="6"/>
  <c r="AG103" i="6"/>
  <c r="AF103" i="6"/>
  <c r="AE103" i="6"/>
  <c r="AD103" i="6"/>
  <c r="AC103" i="6"/>
  <c r="AB103" i="6"/>
  <c r="AA103" i="6"/>
  <c r="Z103" i="6"/>
  <c r="Y103" i="6"/>
  <c r="X103" i="6"/>
  <c r="W103" i="6"/>
  <c r="V103" i="6"/>
  <c r="AL102" i="6"/>
  <c r="AK102" i="6"/>
  <c r="AJ102" i="6"/>
  <c r="AI102" i="6"/>
  <c r="AH102" i="6"/>
  <c r="AG102" i="6"/>
  <c r="AF102" i="6"/>
  <c r="AE102" i="6"/>
  <c r="AD102" i="6"/>
  <c r="AC102" i="6"/>
  <c r="AB102" i="6"/>
  <c r="AA102" i="6"/>
  <c r="Z102" i="6"/>
  <c r="Y102" i="6"/>
  <c r="X102" i="6"/>
  <c r="W102" i="6"/>
  <c r="V102" i="6"/>
  <c r="AL101" i="6"/>
  <c r="AK101" i="6"/>
  <c r="AJ101" i="6"/>
  <c r="AI101" i="6"/>
  <c r="AH101" i="6"/>
  <c r="AG101" i="6"/>
  <c r="AF101" i="6"/>
  <c r="AE101" i="6"/>
  <c r="AD101" i="6"/>
  <c r="AC101" i="6"/>
  <c r="AB101" i="6"/>
  <c r="AA101" i="6"/>
  <c r="Z101" i="6"/>
  <c r="Y101" i="6"/>
  <c r="X101" i="6"/>
  <c r="W101" i="6"/>
  <c r="V101" i="6"/>
  <c r="AL100" i="6"/>
  <c r="AK100" i="6"/>
  <c r="AJ100" i="6"/>
  <c r="AI100" i="6"/>
  <c r="AH100" i="6"/>
  <c r="AG100" i="6"/>
  <c r="AF100" i="6"/>
  <c r="AE100" i="6"/>
  <c r="AD100" i="6"/>
  <c r="AC100" i="6"/>
  <c r="AB100" i="6"/>
  <c r="AA100" i="6"/>
  <c r="Z100" i="6"/>
  <c r="Y100" i="6"/>
  <c r="X100" i="6"/>
  <c r="W100" i="6"/>
  <c r="V100" i="6"/>
  <c r="AL99" i="6"/>
  <c r="AK99" i="6"/>
  <c r="AJ99" i="6"/>
  <c r="AI99" i="6"/>
  <c r="AH99" i="6"/>
  <c r="AG99" i="6"/>
  <c r="AF99" i="6"/>
  <c r="AE99" i="6"/>
  <c r="AD99" i="6"/>
  <c r="AC99" i="6"/>
  <c r="AB99" i="6"/>
  <c r="AA99" i="6"/>
  <c r="Z99" i="6"/>
  <c r="Y99" i="6"/>
  <c r="X99" i="6"/>
  <c r="W99" i="6"/>
  <c r="V99" i="6"/>
  <c r="AL98" i="6"/>
  <c r="AK98" i="6"/>
  <c r="AJ98" i="6"/>
  <c r="AI98" i="6"/>
  <c r="AH98" i="6"/>
  <c r="AG98" i="6"/>
  <c r="AF98" i="6"/>
  <c r="AE98" i="6"/>
  <c r="AD98" i="6"/>
  <c r="AC98" i="6"/>
  <c r="AB98" i="6"/>
  <c r="AA98" i="6"/>
  <c r="Z98" i="6"/>
  <c r="Y98" i="6"/>
  <c r="X98" i="6"/>
  <c r="W98" i="6"/>
  <c r="V98" i="6"/>
  <c r="AL97" i="6"/>
  <c r="AK97" i="6"/>
  <c r="AJ97" i="6"/>
  <c r="AI97" i="6"/>
  <c r="AH97" i="6"/>
  <c r="AG97" i="6"/>
  <c r="AF97" i="6"/>
  <c r="AE97" i="6"/>
  <c r="AD97" i="6"/>
  <c r="AC97" i="6"/>
  <c r="AB97" i="6"/>
  <c r="AA97" i="6"/>
  <c r="Z97" i="6"/>
  <c r="Y97" i="6"/>
  <c r="X97" i="6"/>
  <c r="W97" i="6"/>
  <c r="V97" i="6"/>
  <c r="AL96" i="6"/>
  <c r="AK96" i="6"/>
  <c r="AJ96" i="6"/>
  <c r="AI96" i="6"/>
  <c r="AH96" i="6"/>
  <c r="AG96" i="6"/>
  <c r="AF96" i="6"/>
  <c r="AE96" i="6"/>
  <c r="AD96" i="6"/>
  <c r="AC96" i="6"/>
  <c r="AB96" i="6"/>
  <c r="AA96" i="6"/>
  <c r="Z96" i="6"/>
  <c r="Y96" i="6"/>
  <c r="X96" i="6"/>
  <c r="W96" i="6"/>
  <c r="V96" i="6"/>
  <c r="AL95" i="6"/>
  <c r="AK95" i="6"/>
  <c r="AJ95" i="6"/>
  <c r="AI95" i="6"/>
  <c r="AH95" i="6"/>
  <c r="AG95" i="6"/>
  <c r="AF95" i="6"/>
  <c r="AE95" i="6"/>
  <c r="AD95" i="6"/>
  <c r="AC95" i="6"/>
  <c r="AB95" i="6"/>
  <c r="AA95" i="6"/>
  <c r="Z95" i="6"/>
  <c r="Y95" i="6"/>
  <c r="X95" i="6"/>
  <c r="W95" i="6"/>
  <c r="V95" i="6"/>
  <c r="AL94" i="6"/>
  <c r="AK94" i="6"/>
  <c r="AJ94" i="6"/>
  <c r="AI94" i="6"/>
  <c r="AH94" i="6"/>
  <c r="AG94" i="6"/>
  <c r="AF94" i="6"/>
  <c r="AE94" i="6"/>
  <c r="AD94" i="6"/>
  <c r="AC94" i="6"/>
  <c r="AB94" i="6"/>
  <c r="AA94" i="6"/>
  <c r="Z94" i="6"/>
  <c r="Y94" i="6"/>
  <c r="X94" i="6"/>
  <c r="W94" i="6"/>
  <c r="V94" i="6"/>
  <c r="AL93" i="6"/>
  <c r="AK93" i="6"/>
  <c r="AJ93" i="6"/>
  <c r="AI93" i="6"/>
  <c r="AH93" i="6"/>
  <c r="AG93" i="6"/>
  <c r="AF93" i="6"/>
  <c r="AE93" i="6"/>
  <c r="AD93" i="6"/>
  <c r="AC93" i="6"/>
  <c r="AB93" i="6"/>
  <c r="AA93" i="6"/>
  <c r="Z93" i="6"/>
  <c r="Y93" i="6"/>
  <c r="X93" i="6"/>
  <c r="W93" i="6"/>
  <c r="V93" i="6"/>
  <c r="AL92" i="6"/>
  <c r="AK92" i="6"/>
  <c r="AJ92" i="6"/>
  <c r="AI92" i="6"/>
  <c r="AH92" i="6"/>
  <c r="AG92" i="6"/>
  <c r="AF92" i="6"/>
  <c r="AE92" i="6"/>
  <c r="AD92" i="6"/>
  <c r="AC92" i="6"/>
  <c r="AB92" i="6"/>
  <c r="AA92" i="6"/>
  <c r="Z92" i="6"/>
  <c r="Y92" i="6"/>
  <c r="X92" i="6"/>
  <c r="W92" i="6"/>
  <c r="V92" i="6"/>
  <c r="AL91" i="6"/>
  <c r="AK91" i="6"/>
  <c r="AJ91" i="6"/>
  <c r="AI91" i="6"/>
  <c r="AH91" i="6"/>
  <c r="AG91" i="6"/>
  <c r="AF91" i="6"/>
  <c r="AE91" i="6"/>
  <c r="AD91" i="6"/>
  <c r="AC91" i="6"/>
  <c r="AB91" i="6"/>
  <c r="AA91" i="6"/>
  <c r="Z91" i="6"/>
  <c r="Y91" i="6"/>
  <c r="X91" i="6"/>
  <c r="W91" i="6"/>
  <c r="V91" i="6"/>
  <c r="AL90" i="6"/>
  <c r="AK90" i="6"/>
  <c r="AJ90" i="6"/>
  <c r="AI90" i="6"/>
  <c r="AH90" i="6"/>
  <c r="AG90" i="6"/>
  <c r="AF90" i="6"/>
  <c r="AE90" i="6"/>
  <c r="AD90" i="6"/>
  <c r="AC90" i="6"/>
  <c r="AB90" i="6"/>
  <c r="AA90" i="6"/>
  <c r="Z90" i="6"/>
  <c r="Y90" i="6"/>
  <c r="X90" i="6"/>
  <c r="W90" i="6"/>
  <c r="V90" i="6"/>
  <c r="AL89" i="6"/>
  <c r="AK89" i="6"/>
  <c r="AJ89" i="6"/>
  <c r="AI89" i="6"/>
  <c r="AH89" i="6"/>
  <c r="AG89" i="6"/>
  <c r="AF89" i="6"/>
  <c r="AE89" i="6"/>
  <c r="AD89" i="6"/>
  <c r="AC89" i="6"/>
  <c r="AB89" i="6"/>
  <c r="AA89" i="6"/>
  <c r="Z89" i="6"/>
  <c r="Y89" i="6"/>
  <c r="X89" i="6"/>
  <c r="W89" i="6"/>
  <c r="V89" i="6"/>
  <c r="AL88" i="6"/>
  <c r="AK88" i="6"/>
  <c r="AJ88" i="6"/>
  <c r="AI88" i="6"/>
  <c r="AH88" i="6"/>
  <c r="AG88" i="6"/>
  <c r="AF88" i="6"/>
  <c r="AE88" i="6"/>
  <c r="AD88" i="6"/>
  <c r="AC88" i="6"/>
  <c r="AB88" i="6"/>
  <c r="AA88" i="6"/>
  <c r="Z88" i="6"/>
  <c r="Y88" i="6"/>
  <c r="X88" i="6"/>
  <c r="W88" i="6"/>
  <c r="V88" i="6"/>
  <c r="AL87" i="6"/>
  <c r="AK87" i="6"/>
  <c r="AJ87" i="6"/>
  <c r="AI87" i="6"/>
  <c r="AH87" i="6"/>
  <c r="AG87" i="6"/>
  <c r="AF87" i="6"/>
  <c r="AE87" i="6"/>
  <c r="AD87" i="6"/>
  <c r="AC87" i="6"/>
  <c r="AB87" i="6"/>
  <c r="AA87" i="6"/>
  <c r="Z87" i="6"/>
  <c r="Y87" i="6"/>
  <c r="X87" i="6"/>
  <c r="W87" i="6"/>
  <c r="V87" i="6"/>
  <c r="AL86" i="6"/>
  <c r="AK86" i="6"/>
  <c r="AJ86" i="6"/>
  <c r="AI86" i="6"/>
  <c r="AH86" i="6"/>
  <c r="AG86" i="6"/>
  <c r="AF86" i="6"/>
  <c r="AE86" i="6"/>
  <c r="AD86" i="6"/>
  <c r="AC86" i="6"/>
  <c r="AB86" i="6"/>
  <c r="AA86" i="6"/>
  <c r="Z86" i="6"/>
  <c r="Y86" i="6"/>
  <c r="X86" i="6"/>
  <c r="W86" i="6"/>
  <c r="V86" i="6"/>
  <c r="AL85" i="6"/>
  <c r="AK85" i="6"/>
  <c r="AJ85" i="6"/>
  <c r="AI85" i="6"/>
  <c r="AH85" i="6"/>
  <c r="AG85" i="6"/>
  <c r="AF85" i="6"/>
  <c r="AE85" i="6"/>
  <c r="AD85" i="6"/>
  <c r="AC85" i="6"/>
  <c r="AB85" i="6"/>
  <c r="AA85" i="6"/>
  <c r="Z85" i="6"/>
  <c r="Y85" i="6"/>
  <c r="X85" i="6"/>
  <c r="W85" i="6"/>
  <c r="V85" i="6"/>
  <c r="AL84" i="6"/>
  <c r="AK84" i="6"/>
  <c r="AJ84" i="6"/>
  <c r="AI84" i="6"/>
  <c r="AH84" i="6"/>
  <c r="AG84" i="6"/>
  <c r="AF84" i="6"/>
  <c r="AE84" i="6"/>
  <c r="AD84" i="6"/>
  <c r="AC84" i="6"/>
  <c r="AB84" i="6"/>
  <c r="AA84" i="6"/>
  <c r="Z84" i="6"/>
  <c r="Y84" i="6"/>
  <c r="X84" i="6"/>
  <c r="W84" i="6"/>
  <c r="V84" i="6"/>
  <c r="AL83" i="6"/>
  <c r="AK83" i="6"/>
  <c r="AJ83" i="6"/>
  <c r="AI83" i="6"/>
  <c r="AH83" i="6"/>
  <c r="AG83" i="6"/>
  <c r="AF83" i="6"/>
  <c r="AE83" i="6"/>
  <c r="AD83" i="6"/>
  <c r="AC83" i="6"/>
  <c r="AB83" i="6"/>
  <c r="AA83" i="6"/>
  <c r="Z83" i="6"/>
  <c r="Y83" i="6"/>
  <c r="X83" i="6"/>
  <c r="W83" i="6"/>
  <c r="V83" i="6"/>
  <c r="AL82" i="6"/>
  <c r="AK82" i="6"/>
  <c r="AJ82" i="6"/>
  <c r="AI82" i="6"/>
  <c r="AH82" i="6"/>
  <c r="AG82" i="6"/>
  <c r="AF82" i="6"/>
  <c r="AE82" i="6"/>
  <c r="AD82" i="6"/>
  <c r="AC82" i="6"/>
  <c r="AB82" i="6"/>
  <c r="AA82" i="6"/>
  <c r="Z82" i="6"/>
  <c r="Y82" i="6"/>
  <c r="X82" i="6"/>
  <c r="W82" i="6"/>
  <c r="V82" i="6"/>
  <c r="AL81" i="6"/>
  <c r="AK81" i="6"/>
  <c r="AJ81" i="6"/>
  <c r="AI81" i="6"/>
  <c r="AH81" i="6"/>
  <c r="AG81" i="6"/>
  <c r="AF81" i="6"/>
  <c r="AE81" i="6"/>
  <c r="AD81" i="6"/>
  <c r="AC81" i="6"/>
  <c r="AB81" i="6"/>
  <c r="AA81" i="6"/>
  <c r="Z81" i="6"/>
  <c r="Y81" i="6"/>
  <c r="X81" i="6"/>
  <c r="W81" i="6"/>
  <c r="V81" i="6"/>
  <c r="AL80" i="6"/>
  <c r="AK80" i="6"/>
  <c r="AJ80" i="6"/>
  <c r="AI80" i="6"/>
  <c r="AH80" i="6"/>
  <c r="AG80" i="6"/>
  <c r="AF80" i="6"/>
  <c r="AE80" i="6"/>
  <c r="AD80" i="6"/>
  <c r="AC80" i="6"/>
  <c r="AB80" i="6"/>
  <c r="AA80" i="6"/>
  <c r="Z80" i="6"/>
  <c r="Y80" i="6"/>
  <c r="X80" i="6"/>
  <c r="W80" i="6"/>
  <c r="V80" i="6"/>
  <c r="AL79" i="6"/>
  <c r="AK79" i="6"/>
  <c r="AJ79" i="6"/>
  <c r="AI79" i="6"/>
  <c r="AH79" i="6"/>
  <c r="AG79" i="6"/>
  <c r="AF79" i="6"/>
  <c r="AE79" i="6"/>
  <c r="AD79" i="6"/>
  <c r="AC79" i="6"/>
  <c r="AB79" i="6"/>
  <c r="AA79" i="6"/>
  <c r="Z79" i="6"/>
  <c r="Y79" i="6"/>
  <c r="X79" i="6"/>
  <c r="W79" i="6"/>
  <c r="V79" i="6"/>
  <c r="AL78" i="6"/>
  <c r="AK78" i="6"/>
  <c r="AJ78" i="6"/>
  <c r="AI78" i="6"/>
  <c r="AH78" i="6"/>
  <c r="AG78" i="6"/>
  <c r="AF78" i="6"/>
  <c r="AE78" i="6"/>
  <c r="AD78" i="6"/>
  <c r="AC78" i="6"/>
  <c r="AB78" i="6"/>
  <c r="AA78" i="6"/>
  <c r="Z78" i="6"/>
  <c r="Y78" i="6"/>
  <c r="X78" i="6"/>
  <c r="W78" i="6"/>
  <c r="V78" i="6"/>
  <c r="AL77" i="6"/>
  <c r="AK77" i="6"/>
  <c r="AJ77" i="6"/>
  <c r="AI77" i="6"/>
  <c r="AH77" i="6"/>
  <c r="AG77" i="6"/>
  <c r="AF77" i="6"/>
  <c r="AE77" i="6"/>
  <c r="AD77" i="6"/>
  <c r="AC77" i="6"/>
  <c r="AB77" i="6"/>
  <c r="AA77" i="6"/>
  <c r="Z77" i="6"/>
  <c r="Y77" i="6"/>
  <c r="X77" i="6"/>
  <c r="W77" i="6"/>
  <c r="V77" i="6"/>
  <c r="AL76" i="6"/>
  <c r="AK76" i="6"/>
  <c r="AJ76" i="6"/>
  <c r="AI76" i="6"/>
  <c r="AH76" i="6"/>
  <c r="AG76" i="6"/>
  <c r="AF76" i="6"/>
  <c r="AE76" i="6"/>
  <c r="AD76" i="6"/>
  <c r="AC76" i="6"/>
  <c r="AB76" i="6"/>
  <c r="AA76" i="6"/>
  <c r="Z76" i="6"/>
  <c r="Y76" i="6"/>
  <c r="X76" i="6"/>
  <c r="W76" i="6"/>
  <c r="V76" i="6"/>
  <c r="AL75" i="6"/>
  <c r="AK75" i="6"/>
  <c r="AJ75" i="6"/>
  <c r="AI75" i="6"/>
  <c r="AH75" i="6"/>
  <c r="AG75" i="6"/>
  <c r="AF75" i="6"/>
  <c r="AE75" i="6"/>
  <c r="AD75" i="6"/>
  <c r="AC75" i="6"/>
  <c r="AB75" i="6"/>
  <c r="AA75" i="6"/>
  <c r="Z75" i="6"/>
  <c r="Y75" i="6"/>
  <c r="X75" i="6"/>
  <c r="W75" i="6"/>
  <c r="V75" i="6"/>
  <c r="AL74" i="6"/>
  <c r="AK74" i="6"/>
  <c r="AJ74" i="6"/>
  <c r="AI74" i="6"/>
  <c r="AH74" i="6"/>
  <c r="AG74" i="6"/>
  <c r="AF74" i="6"/>
  <c r="AE74" i="6"/>
  <c r="AD74" i="6"/>
  <c r="AC74" i="6"/>
  <c r="AB74" i="6"/>
  <c r="AA74" i="6"/>
  <c r="Z74" i="6"/>
  <c r="Y74" i="6"/>
  <c r="X74" i="6"/>
  <c r="W74" i="6"/>
  <c r="V74" i="6"/>
  <c r="AL73" i="6"/>
  <c r="AK73" i="6"/>
  <c r="AJ73" i="6"/>
  <c r="AI73" i="6"/>
  <c r="AH73" i="6"/>
  <c r="AG73" i="6"/>
  <c r="AF73" i="6"/>
  <c r="AE73" i="6"/>
  <c r="AD73" i="6"/>
  <c r="AC73" i="6"/>
  <c r="AB73" i="6"/>
  <c r="AA73" i="6"/>
  <c r="Z73" i="6"/>
  <c r="Y73" i="6"/>
  <c r="X73" i="6"/>
  <c r="W73" i="6"/>
  <c r="V73" i="6"/>
  <c r="AL72" i="6"/>
  <c r="AK72" i="6"/>
  <c r="AJ72" i="6"/>
  <c r="AI72" i="6"/>
  <c r="AH72" i="6"/>
  <c r="AG72" i="6"/>
  <c r="AF72" i="6"/>
  <c r="AE72" i="6"/>
  <c r="AD72" i="6"/>
  <c r="AC72" i="6"/>
  <c r="AB72" i="6"/>
  <c r="AA72" i="6"/>
  <c r="Z72" i="6"/>
  <c r="Y72" i="6"/>
  <c r="X72" i="6"/>
  <c r="W72" i="6"/>
  <c r="V72" i="6"/>
  <c r="AL71" i="6"/>
  <c r="AK71" i="6"/>
  <c r="AJ71" i="6"/>
  <c r="AI71" i="6"/>
  <c r="AH71" i="6"/>
  <c r="AG71" i="6"/>
  <c r="AF71" i="6"/>
  <c r="AE71" i="6"/>
  <c r="AD71" i="6"/>
  <c r="AC71" i="6"/>
  <c r="AB71" i="6"/>
  <c r="AA71" i="6"/>
  <c r="Z71" i="6"/>
  <c r="Y71" i="6"/>
  <c r="X71" i="6"/>
  <c r="W71" i="6"/>
  <c r="V71" i="6"/>
  <c r="AL70" i="6"/>
  <c r="AK70" i="6"/>
  <c r="AJ70" i="6"/>
  <c r="AI70" i="6"/>
  <c r="AH70" i="6"/>
  <c r="AG70" i="6"/>
  <c r="AF70" i="6"/>
  <c r="AE70" i="6"/>
  <c r="AD70" i="6"/>
  <c r="AC70" i="6"/>
  <c r="AB70" i="6"/>
  <c r="AA70" i="6"/>
  <c r="Z70" i="6"/>
  <c r="Y70" i="6"/>
  <c r="X70" i="6"/>
  <c r="W70" i="6"/>
  <c r="V70" i="6"/>
  <c r="AL69" i="6"/>
  <c r="AK69" i="6"/>
  <c r="AJ69" i="6"/>
  <c r="AI69" i="6"/>
  <c r="AH69" i="6"/>
  <c r="AG69" i="6"/>
  <c r="AF69" i="6"/>
  <c r="AE69" i="6"/>
  <c r="AD69" i="6"/>
  <c r="AC69" i="6"/>
  <c r="AB69" i="6"/>
  <c r="AA69" i="6"/>
  <c r="Z69" i="6"/>
  <c r="Y69" i="6"/>
  <c r="X69" i="6"/>
  <c r="W69" i="6"/>
  <c r="V69" i="6"/>
  <c r="AL68" i="6"/>
  <c r="AK68" i="6"/>
  <c r="AJ68" i="6"/>
  <c r="AI68" i="6"/>
  <c r="AH68" i="6"/>
  <c r="AG68" i="6"/>
  <c r="AF68" i="6"/>
  <c r="AE68" i="6"/>
  <c r="AD68" i="6"/>
  <c r="AC68" i="6"/>
  <c r="AB68" i="6"/>
  <c r="AA68" i="6"/>
  <c r="Z68" i="6"/>
  <c r="Y68" i="6"/>
  <c r="X68" i="6"/>
  <c r="W68" i="6"/>
  <c r="V68" i="6"/>
  <c r="AL67" i="6"/>
  <c r="AK67" i="6"/>
  <c r="AJ67" i="6"/>
  <c r="AI67" i="6"/>
  <c r="AH67" i="6"/>
  <c r="AG67" i="6"/>
  <c r="AF67" i="6"/>
  <c r="AE67" i="6"/>
  <c r="AD67" i="6"/>
  <c r="AC67" i="6"/>
  <c r="AB67" i="6"/>
  <c r="AA67" i="6"/>
  <c r="Z67" i="6"/>
  <c r="Y67" i="6"/>
  <c r="X67" i="6"/>
  <c r="W67" i="6"/>
  <c r="V67" i="6"/>
  <c r="AL66" i="6"/>
  <c r="AK66" i="6"/>
  <c r="AJ66" i="6"/>
  <c r="AI66" i="6"/>
  <c r="AH66" i="6"/>
  <c r="AG66" i="6"/>
  <c r="AF66" i="6"/>
  <c r="AE66" i="6"/>
  <c r="AD66" i="6"/>
  <c r="AC66" i="6"/>
  <c r="AB66" i="6"/>
  <c r="AA66" i="6"/>
  <c r="Z66" i="6"/>
  <c r="Y66" i="6"/>
  <c r="X66" i="6"/>
  <c r="W66" i="6"/>
  <c r="V66" i="6"/>
  <c r="AL65" i="6"/>
  <c r="AK65" i="6"/>
  <c r="AJ65" i="6"/>
  <c r="AI65" i="6"/>
  <c r="AH65" i="6"/>
  <c r="AG65" i="6"/>
  <c r="AF65" i="6"/>
  <c r="AE65" i="6"/>
  <c r="AD65" i="6"/>
  <c r="AC65" i="6"/>
  <c r="AB65" i="6"/>
  <c r="AA65" i="6"/>
  <c r="Z65" i="6"/>
  <c r="Y65" i="6"/>
  <c r="X65" i="6"/>
  <c r="W65" i="6"/>
  <c r="V65" i="6"/>
  <c r="AL64" i="6"/>
  <c r="AK64" i="6"/>
  <c r="AJ64" i="6"/>
  <c r="AI64" i="6"/>
  <c r="AH64" i="6"/>
  <c r="AG64" i="6"/>
  <c r="AF64" i="6"/>
  <c r="AE64" i="6"/>
  <c r="AD64" i="6"/>
  <c r="AC64" i="6"/>
  <c r="AB64" i="6"/>
  <c r="AA64" i="6"/>
  <c r="Z64" i="6"/>
  <c r="Y64" i="6"/>
  <c r="X64" i="6"/>
  <c r="W64" i="6"/>
  <c r="V64" i="6"/>
  <c r="AL63" i="6"/>
  <c r="AK63" i="6"/>
  <c r="AJ63" i="6"/>
  <c r="AI63" i="6"/>
  <c r="AH63" i="6"/>
  <c r="AG63" i="6"/>
  <c r="AF63" i="6"/>
  <c r="AE63" i="6"/>
  <c r="AD63" i="6"/>
  <c r="AC63" i="6"/>
  <c r="AB63" i="6"/>
  <c r="AA63" i="6"/>
  <c r="Z63" i="6"/>
  <c r="Y63" i="6"/>
  <c r="X63" i="6"/>
  <c r="W63" i="6"/>
  <c r="V63" i="6"/>
  <c r="AL62" i="6"/>
  <c r="AK62" i="6"/>
  <c r="AJ62" i="6"/>
  <c r="AI62" i="6"/>
  <c r="AH62" i="6"/>
  <c r="AG62" i="6"/>
  <c r="AF62" i="6"/>
  <c r="AE62" i="6"/>
  <c r="AD62" i="6"/>
  <c r="AC62" i="6"/>
  <c r="AB62" i="6"/>
  <c r="AA62" i="6"/>
  <c r="Z62" i="6"/>
  <c r="Y62" i="6"/>
  <c r="X62" i="6"/>
  <c r="W62" i="6"/>
  <c r="V62" i="6"/>
  <c r="AL61" i="6"/>
  <c r="AK61" i="6"/>
  <c r="AJ61" i="6"/>
  <c r="AI61" i="6"/>
  <c r="AH61" i="6"/>
  <c r="AG61" i="6"/>
  <c r="AF61" i="6"/>
  <c r="AE61" i="6"/>
  <c r="AD61" i="6"/>
  <c r="AC61" i="6"/>
  <c r="AB61" i="6"/>
  <c r="AA61" i="6"/>
  <c r="Z61" i="6"/>
  <c r="Y61" i="6"/>
  <c r="X61" i="6"/>
  <c r="W61" i="6"/>
  <c r="V61" i="6"/>
  <c r="AL60" i="6"/>
  <c r="AK60" i="6"/>
  <c r="AJ60" i="6"/>
  <c r="AI60" i="6"/>
  <c r="AH60" i="6"/>
  <c r="AG60" i="6"/>
  <c r="AF60" i="6"/>
  <c r="AE60" i="6"/>
  <c r="AD60" i="6"/>
  <c r="AC60" i="6"/>
  <c r="AB60" i="6"/>
  <c r="AA60" i="6"/>
  <c r="Z60" i="6"/>
  <c r="Y60" i="6"/>
  <c r="X60" i="6"/>
  <c r="W60" i="6"/>
  <c r="V60" i="6"/>
  <c r="AL59" i="6"/>
  <c r="AK59" i="6"/>
  <c r="AJ59" i="6"/>
  <c r="AI59" i="6"/>
  <c r="AH59" i="6"/>
  <c r="AG59" i="6"/>
  <c r="AF59" i="6"/>
  <c r="AE59" i="6"/>
  <c r="AD59" i="6"/>
  <c r="AC59" i="6"/>
  <c r="AB59" i="6"/>
  <c r="AA59" i="6"/>
  <c r="Z59" i="6"/>
  <c r="Y59" i="6"/>
  <c r="X59" i="6"/>
  <c r="W59" i="6"/>
  <c r="V59" i="6"/>
  <c r="AL58" i="6"/>
  <c r="AK58" i="6"/>
  <c r="AJ58" i="6"/>
  <c r="AI58" i="6"/>
  <c r="AH58" i="6"/>
  <c r="AG58" i="6"/>
  <c r="AF58" i="6"/>
  <c r="AE58" i="6"/>
  <c r="AD58" i="6"/>
  <c r="AC58" i="6"/>
  <c r="AB58" i="6"/>
  <c r="AA58" i="6"/>
  <c r="Z58" i="6"/>
  <c r="Y58" i="6"/>
  <c r="X58" i="6"/>
  <c r="W58" i="6"/>
  <c r="V58" i="6"/>
  <c r="AL57" i="6"/>
  <c r="AK57" i="6"/>
  <c r="AJ57" i="6"/>
  <c r="AI57" i="6"/>
  <c r="AH57" i="6"/>
  <c r="AG57" i="6"/>
  <c r="AF57" i="6"/>
  <c r="AE57" i="6"/>
  <c r="AD57" i="6"/>
  <c r="AC57" i="6"/>
  <c r="AB57" i="6"/>
  <c r="AA57" i="6"/>
  <c r="Z57" i="6"/>
  <c r="Y57" i="6"/>
  <c r="X57" i="6"/>
  <c r="W57" i="6"/>
  <c r="V57" i="6"/>
  <c r="AL56" i="6"/>
  <c r="AK56" i="6"/>
  <c r="AJ56" i="6"/>
  <c r="AI56" i="6"/>
  <c r="AH56" i="6"/>
  <c r="AG56" i="6"/>
  <c r="AF56" i="6"/>
  <c r="AE56" i="6"/>
  <c r="AD56" i="6"/>
  <c r="AC56" i="6"/>
  <c r="AB56" i="6"/>
  <c r="AA56" i="6"/>
  <c r="Z56" i="6"/>
  <c r="Y56" i="6"/>
  <c r="X56" i="6"/>
  <c r="W56" i="6"/>
  <c r="V56" i="6"/>
  <c r="AL55" i="6"/>
  <c r="AK55" i="6"/>
  <c r="AJ55" i="6"/>
  <c r="AI55" i="6"/>
  <c r="AH55" i="6"/>
  <c r="AG55" i="6"/>
  <c r="AF55" i="6"/>
  <c r="AE55" i="6"/>
  <c r="AD55" i="6"/>
  <c r="AC55" i="6"/>
  <c r="AB55" i="6"/>
  <c r="AA55" i="6"/>
  <c r="Z55" i="6"/>
  <c r="Y55" i="6"/>
  <c r="X55" i="6"/>
  <c r="W55" i="6"/>
  <c r="V55" i="6"/>
  <c r="AL54" i="6"/>
  <c r="AK54" i="6"/>
  <c r="AJ54" i="6"/>
  <c r="AI54" i="6"/>
  <c r="AH54" i="6"/>
  <c r="AG54" i="6"/>
  <c r="AF54" i="6"/>
  <c r="AE54" i="6"/>
  <c r="AD54" i="6"/>
  <c r="AC54" i="6"/>
  <c r="AB54" i="6"/>
  <c r="AA54" i="6"/>
  <c r="Z54" i="6"/>
  <c r="Y54" i="6"/>
  <c r="X54" i="6"/>
  <c r="W54" i="6"/>
  <c r="V54" i="6"/>
  <c r="AL53" i="6"/>
  <c r="AK53" i="6"/>
  <c r="AJ53" i="6"/>
  <c r="AI53" i="6"/>
  <c r="AH53" i="6"/>
  <c r="AG53" i="6"/>
  <c r="AF53" i="6"/>
  <c r="AE53" i="6"/>
  <c r="AD53" i="6"/>
  <c r="AC53" i="6"/>
  <c r="AB53" i="6"/>
  <c r="AA53" i="6"/>
  <c r="Z53" i="6"/>
  <c r="Y53" i="6"/>
  <c r="X53" i="6"/>
  <c r="W53" i="6"/>
  <c r="V53" i="6"/>
  <c r="AL52" i="6"/>
  <c r="AK52" i="6"/>
  <c r="AJ52" i="6"/>
  <c r="AI52" i="6"/>
  <c r="AH52" i="6"/>
  <c r="AG52" i="6"/>
  <c r="AF52" i="6"/>
  <c r="AE52" i="6"/>
  <c r="AD52" i="6"/>
  <c r="AC52" i="6"/>
  <c r="AB52" i="6"/>
  <c r="AA52" i="6"/>
  <c r="Z52" i="6"/>
  <c r="Y52" i="6"/>
  <c r="X52" i="6"/>
  <c r="W52" i="6"/>
  <c r="V52" i="6"/>
  <c r="AL51" i="6"/>
  <c r="AK51" i="6"/>
  <c r="AJ51" i="6"/>
  <c r="AI51" i="6"/>
  <c r="AH51" i="6"/>
  <c r="AG51" i="6"/>
  <c r="AF51" i="6"/>
  <c r="AE51" i="6"/>
  <c r="AD51" i="6"/>
  <c r="AC51" i="6"/>
  <c r="AB51" i="6"/>
  <c r="AA51" i="6"/>
  <c r="Z51" i="6"/>
  <c r="Y51" i="6"/>
  <c r="X51" i="6"/>
  <c r="W51" i="6"/>
  <c r="V51" i="6"/>
  <c r="AL50" i="6"/>
  <c r="AK50" i="6"/>
  <c r="AJ50" i="6"/>
  <c r="AI50" i="6"/>
  <c r="AH50" i="6"/>
  <c r="AG50" i="6"/>
  <c r="AF50" i="6"/>
  <c r="AE50" i="6"/>
  <c r="AD50" i="6"/>
  <c r="AC50" i="6"/>
  <c r="AB50" i="6"/>
  <c r="AA50" i="6"/>
  <c r="Z50" i="6"/>
  <c r="Y50" i="6"/>
  <c r="X50" i="6"/>
  <c r="W50" i="6"/>
  <c r="V50" i="6"/>
  <c r="AL49" i="6"/>
  <c r="AK49" i="6"/>
  <c r="AJ49" i="6"/>
  <c r="AI49" i="6"/>
  <c r="AH49" i="6"/>
  <c r="AG49" i="6"/>
  <c r="AF49" i="6"/>
  <c r="AE49" i="6"/>
  <c r="AD49" i="6"/>
  <c r="AC49" i="6"/>
  <c r="AB49" i="6"/>
  <c r="AA49" i="6"/>
  <c r="Z49" i="6"/>
  <c r="Y49" i="6"/>
  <c r="X49" i="6"/>
  <c r="W49" i="6"/>
  <c r="V49" i="6"/>
  <c r="AL48" i="6"/>
  <c r="AK48" i="6"/>
  <c r="AJ48" i="6"/>
  <c r="AI48" i="6"/>
  <c r="AH48" i="6"/>
  <c r="AG48" i="6"/>
  <c r="AF48" i="6"/>
  <c r="AE48" i="6"/>
  <c r="AD48" i="6"/>
  <c r="AC48" i="6"/>
  <c r="AB48" i="6"/>
  <c r="AA48" i="6"/>
  <c r="Z48" i="6"/>
  <c r="Y48" i="6"/>
  <c r="X48" i="6"/>
  <c r="W48" i="6"/>
  <c r="V48" i="6"/>
  <c r="AL47" i="6"/>
  <c r="AK47" i="6"/>
  <c r="AJ47" i="6"/>
  <c r="AI47" i="6"/>
  <c r="AH47" i="6"/>
  <c r="AG47" i="6"/>
  <c r="AF47" i="6"/>
  <c r="AE47" i="6"/>
  <c r="AD47" i="6"/>
  <c r="AC47" i="6"/>
  <c r="AB47" i="6"/>
  <c r="AA47" i="6"/>
  <c r="Z47" i="6"/>
  <c r="Y47" i="6"/>
  <c r="X47" i="6"/>
  <c r="W47" i="6"/>
  <c r="V47" i="6"/>
  <c r="AL46" i="6"/>
  <c r="AK46" i="6"/>
  <c r="AJ46" i="6"/>
  <c r="AI46" i="6"/>
  <c r="AH46" i="6"/>
  <c r="AG46" i="6"/>
  <c r="AF46" i="6"/>
  <c r="AE46" i="6"/>
  <c r="AD46" i="6"/>
  <c r="AC46" i="6"/>
  <c r="AB46" i="6"/>
  <c r="AA46" i="6"/>
  <c r="Z46" i="6"/>
  <c r="Y46" i="6"/>
  <c r="X46" i="6"/>
  <c r="W46" i="6"/>
  <c r="V46" i="6"/>
  <c r="AL45" i="6"/>
  <c r="AK45" i="6"/>
  <c r="AJ45" i="6"/>
  <c r="AI45" i="6"/>
  <c r="AH45" i="6"/>
  <c r="AG45" i="6"/>
  <c r="AF45" i="6"/>
  <c r="AE45" i="6"/>
  <c r="AD45" i="6"/>
  <c r="AC45" i="6"/>
  <c r="AB45" i="6"/>
  <c r="AA45" i="6"/>
  <c r="Z45" i="6"/>
  <c r="Y45" i="6"/>
  <c r="X45" i="6"/>
  <c r="W45" i="6"/>
  <c r="V45" i="6"/>
  <c r="AL44" i="6"/>
  <c r="AK44" i="6"/>
  <c r="AJ44" i="6"/>
  <c r="AI44" i="6"/>
  <c r="AH44" i="6"/>
  <c r="AG44" i="6"/>
  <c r="AF44" i="6"/>
  <c r="AE44" i="6"/>
  <c r="AD44" i="6"/>
  <c r="AC44" i="6"/>
  <c r="AB44" i="6"/>
  <c r="AA44" i="6"/>
  <c r="Z44" i="6"/>
  <c r="Y44" i="6"/>
  <c r="X44" i="6"/>
  <c r="W44" i="6"/>
  <c r="V44" i="6"/>
  <c r="AL43" i="6"/>
  <c r="AK43" i="6"/>
  <c r="AJ43" i="6"/>
  <c r="AI43" i="6"/>
  <c r="AH43" i="6"/>
  <c r="AG43" i="6"/>
  <c r="AF43" i="6"/>
  <c r="AE43" i="6"/>
  <c r="AD43" i="6"/>
  <c r="AC43" i="6"/>
  <c r="AB43" i="6"/>
  <c r="AA43" i="6"/>
  <c r="Z43" i="6"/>
  <c r="Y43" i="6"/>
  <c r="X43" i="6"/>
  <c r="W43" i="6"/>
  <c r="V43" i="6"/>
  <c r="AL42" i="6"/>
  <c r="AK42" i="6"/>
  <c r="AJ42" i="6"/>
  <c r="AI42" i="6"/>
  <c r="AH42" i="6"/>
  <c r="AG42" i="6"/>
  <c r="AF42" i="6"/>
  <c r="AE42" i="6"/>
  <c r="AD42" i="6"/>
  <c r="AC42" i="6"/>
  <c r="AB42" i="6"/>
  <c r="AA42" i="6"/>
  <c r="Z42" i="6"/>
  <c r="Y42" i="6"/>
  <c r="X42" i="6"/>
  <c r="W42" i="6"/>
  <c r="V42" i="6"/>
  <c r="AL41" i="6"/>
  <c r="AK41" i="6"/>
  <c r="AJ41" i="6"/>
  <c r="AI41" i="6"/>
  <c r="AH41" i="6"/>
  <c r="AG41" i="6"/>
  <c r="AF41" i="6"/>
  <c r="AE41" i="6"/>
  <c r="AD41" i="6"/>
  <c r="AC41" i="6"/>
  <c r="AB41" i="6"/>
  <c r="AA41" i="6"/>
  <c r="Z41" i="6"/>
  <c r="Y41" i="6"/>
  <c r="X41" i="6"/>
  <c r="W41" i="6"/>
  <c r="V41" i="6"/>
  <c r="AL40" i="6"/>
  <c r="AK40" i="6"/>
  <c r="AJ40" i="6"/>
  <c r="AI40" i="6"/>
  <c r="AH40" i="6"/>
  <c r="AG40" i="6"/>
  <c r="AF40" i="6"/>
  <c r="AE40" i="6"/>
  <c r="AD40" i="6"/>
  <c r="AC40" i="6"/>
  <c r="AB40" i="6"/>
  <c r="AA40" i="6"/>
  <c r="Z40" i="6"/>
  <c r="Y40" i="6"/>
  <c r="X40" i="6"/>
  <c r="W40" i="6"/>
  <c r="V40" i="6"/>
  <c r="AL39" i="6"/>
  <c r="AK39" i="6"/>
  <c r="AJ39" i="6"/>
  <c r="AI39" i="6"/>
  <c r="AH39" i="6"/>
  <c r="AG39" i="6"/>
  <c r="AF39" i="6"/>
  <c r="AE39" i="6"/>
  <c r="AD39" i="6"/>
  <c r="AC39" i="6"/>
  <c r="AB39" i="6"/>
  <c r="AA39" i="6"/>
  <c r="Z39" i="6"/>
  <c r="Y39" i="6"/>
  <c r="X39" i="6"/>
  <c r="W39" i="6"/>
  <c r="V39" i="6"/>
  <c r="AL38" i="6"/>
  <c r="AK38" i="6"/>
  <c r="AJ38" i="6"/>
  <c r="AI38" i="6"/>
  <c r="AH38" i="6"/>
  <c r="AG38" i="6"/>
  <c r="AF38" i="6"/>
  <c r="AE38" i="6"/>
  <c r="AD38" i="6"/>
  <c r="AC38" i="6"/>
  <c r="AB38" i="6"/>
  <c r="AA38" i="6"/>
  <c r="Z38" i="6"/>
  <c r="Y38" i="6"/>
  <c r="X38" i="6"/>
  <c r="W38" i="6"/>
  <c r="V38" i="6"/>
  <c r="AL37" i="6"/>
  <c r="AK37" i="6"/>
  <c r="AJ37" i="6"/>
  <c r="AI37" i="6"/>
  <c r="AH37" i="6"/>
  <c r="AG37" i="6"/>
  <c r="AF37" i="6"/>
  <c r="AE37" i="6"/>
  <c r="AD37" i="6"/>
  <c r="AC37" i="6"/>
  <c r="AB37" i="6"/>
  <c r="AA37" i="6"/>
  <c r="Z37" i="6"/>
  <c r="Y37" i="6"/>
  <c r="X37" i="6"/>
  <c r="W37" i="6"/>
  <c r="V37" i="6"/>
  <c r="AL36" i="6"/>
  <c r="AK36" i="6"/>
  <c r="AJ36" i="6"/>
  <c r="AI36" i="6"/>
  <c r="AH36" i="6"/>
  <c r="AG36" i="6"/>
  <c r="AF36" i="6"/>
  <c r="AE36" i="6"/>
  <c r="AD36" i="6"/>
  <c r="AC36" i="6"/>
  <c r="AB36" i="6"/>
  <c r="AA36" i="6"/>
  <c r="Z36" i="6"/>
  <c r="Y36" i="6"/>
  <c r="X36" i="6"/>
  <c r="W36" i="6"/>
  <c r="V36" i="6"/>
  <c r="AL35" i="6"/>
  <c r="AK35" i="6"/>
  <c r="AJ35" i="6"/>
  <c r="AI35" i="6"/>
  <c r="AH35" i="6"/>
  <c r="AG35" i="6"/>
  <c r="AF35" i="6"/>
  <c r="AE35" i="6"/>
  <c r="AD35" i="6"/>
  <c r="AC35" i="6"/>
  <c r="AB35" i="6"/>
  <c r="AA35" i="6"/>
  <c r="Z35" i="6"/>
  <c r="Y35" i="6"/>
  <c r="X35" i="6"/>
  <c r="W35" i="6"/>
  <c r="V35" i="6"/>
  <c r="AL34" i="6"/>
  <c r="AK34" i="6"/>
  <c r="AJ34" i="6"/>
  <c r="AI34" i="6"/>
  <c r="AH34" i="6"/>
  <c r="AG34" i="6"/>
  <c r="AF34" i="6"/>
  <c r="AE34" i="6"/>
  <c r="AD34" i="6"/>
  <c r="AC34" i="6"/>
  <c r="AB34" i="6"/>
  <c r="AA34" i="6"/>
  <c r="Z34" i="6"/>
  <c r="Y34" i="6"/>
  <c r="X34" i="6"/>
  <c r="W34" i="6"/>
  <c r="V34" i="6"/>
  <c r="AL33" i="6"/>
  <c r="AK33" i="6"/>
  <c r="AJ33" i="6"/>
  <c r="AI33" i="6"/>
  <c r="AH33" i="6"/>
  <c r="AG33" i="6"/>
  <c r="AF33" i="6"/>
  <c r="AE33" i="6"/>
  <c r="AD33" i="6"/>
  <c r="AC33" i="6"/>
  <c r="AB33" i="6"/>
  <c r="AA33" i="6"/>
  <c r="Z33" i="6"/>
  <c r="Y33" i="6"/>
  <c r="X33" i="6"/>
  <c r="W33" i="6"/>
  <c r="V33" i="6"/>
  <c r="AL32" i="6"/>
  <c r="AK32" i="6"/>
  <c r="AJ32" i="6"/>
  <c r="AI32" i="6"/>
  <c r="AH32" i="6"/>
  <c r="AG32" i="6"/>
  <c r="AF32" i="6"/>
  <c r="AE32" i="6"/>
  <c r="AD32" i="6"/>
  <c r="AC32" i="6"/>
  <c r="AB32" i="6"/>
  <c r="AA32" i="6"/>
  <c r="Z32" i="6"/>
  <c r="Y32" i="6"/>
  <c r="X32" i="6"/>
  <c r="W32" i="6"/>
  <c r="V32" i="6"/>
  <c r="AL31" i="6"/>
  <c r="AK31" i="6"/>
  <c r="AJ31" i="6"/>
  <c r="AI31" i="6"/>
  <c r="AH31" i="6"/>
  <c r="AG31" i="6"/>
  <c r="AF31" i="6"/>
  <c r="AE31" i="6"/>
  <c r="AD31" i="6"/>
  <c r="AC31" i="6"/>
  <c r="AB31" i="6"/>
  <c r="AA31" i="6"/>
  <c r="Z31" i="6"/>
  <c r="Y31" i="6"/>
  <c r="X31" i="6"/>
  <c r="W31" i="6"/>
  <c r="V31" i="6"/>
  <c r="AL30" i="6"/>
  <c r="AK30" i="6"/>
  <c r="AJ30" i="6"/>
  <c r="AI30" i="6"/>
  <c r="AH30" i="6"/>
  <c r="AG30" i="6"/>
  <c r="AF30" i="6"/>
  <c r="AE30" i="6"/>
  <c r="AD30" i="6"/>
  <c r="AC30" i="6"/>
  <c r="AB30" i="6"/>
  <c r="AA30" i="6"/>
  <c r="Z30" i="6"/>
  <c r="Y30" i="6"/>
  <c r="X30" i="6"/>
  <c r="W30" i="6"/>
  <c r="V30" i="6"/>
  <c r="AL29" i="6"/>
  <c r="AK29" i="6"/>
  <c r="AJ29" i="6"/>
  <c r="AI29" i="6"/>
  <c r="AH29" i="6"/>
  <c r="AG29" i="6"/>
  <c r="AF29" i="6"/>
  <c r="AE29" i="6"/>
  <c r="AD29" i="6"/>
  <c r="AC29" i="6"/>
  <c r="AB29" i="6"/>
  <c r="AA29" i="6"/>
  <c r="Z29" i="6"/>
  <c r="Y29" i="6"/>
  <c r="X29" i="6"/>
  <c r="W29" i="6"/>
  <c r="V29" i="6"/>
  <c r="AL28" i="6"/>
  <c r="AK28" i="6"/>
  <c r="AJ28" i="6"/>
  <c r="AI28" i="6"/>
  <c r="AH28" i="6"/>
  <c r="AG28" i="6"/>
  <c r="AF28" i="6"/>
  <c r="AE28" i="6"/>
  <c r="AD28" i="6"/>
  <c r="AC28" i="6"/>
  <c r="AB28" i="6"/>
  <c r="AA28" i="6"/>
  <c r="Z28" i="6"/>
  <c r="Y28" i="6"/>
  <c r="X28" i="6"/>
  <c r="W28" i="6"/>
  <c r="V28" i="6"/>
  <c r="AL27" i="6"/>
  <c r="AK27" i="6"/>
  <c r="AJ27" i="6"/>
  <c r="AI27" i="6"/>
  <c r="AH27" i="6"/>
  <c r="AG27" i="6"/>
  <c r="AF27" i="6"/>
  <c r="AE27" i="6"/>
  <c r="AD27" i="6"/>
  <c r="AC27" i="6"/>
  <c r="AB27" i="6"/>
  <c r="AA27" i="6"/>
  <c r="Z27" i="6"/>
  <c r="Y27" i="6"/>
  <c r="X27" i="6"/>
  <c r="W27" i="6"/>
  <c r="V27" i="6"/>
  <c r="AL26" i="6"/>
  <c r="AK26" i="6"/>
  <c r="AJ26" i="6"/>
  <c r="AI26" i="6"/>
  <c r="AH26" i="6"/>
  <c r="AG26" i="6"/>
  <c r="AF26" i="6"/>
  <c r="AE26" i="6"/>
  <c r="AD26" i="6"/>
  <c r="AC26" i="6"/>
  <c r="AB26" i="6"/>
  <c r="AA26" i="6"/>
  <c r="Z26" i="6"/>
  <c r="Y26" i="6"/>
  <c r="X26" i="6"/>
  <c r="W26" i="6"/>
  <c r="V26" i="6"/>
  <c r="AL25" i="6"/>
  <c r="AK25" i="6"/>
  <c r="AJ25" i="6"/>
  <c r="AI25" i="6"/>
  <c r="AH25" i="6"/>
  <c r="AG25" i="6"/>
  <c r="AF25" i="6"/>
  <c r="AE25" i="6"/>
  <c r="AD25" i="6"/>
  <c r="AC25" i="6"/>
  <c r="AB25" i="6"/>
  <c r="AA25" i="6"/>
  <c r="Z25" i="6"/>
  <c r="Y25" i="6"/>
  <c r="X25" i="6"/>
  <c r="W25" i="6"/>
  <c r="V25" i="6"/>
  <c r="AL24" i="6"/>
  <c r="AK24" i="6"/>
  <c r="AJ24" i="6"/>
  <c r="AI24" i="6"/>
  <c r="AH24" i="6"/>
  <c r="AG24" i="6"/>
  <c r="AF24" i="6"/>
  <c r="AE24" i="6"/>
  <c r="AD24" i="6"/>
  <c r="AC24" i="6"/>
  <c r="AB24" i="6"/>
  <c r="AA24" i="6"/>
  <c r="Z24" i="6"/>
  <c r="Y24" i="6"/>
  <c r="X24" i="6"/>
  <c r="W24" i="6"/>
  <c r="V24" i="6"/>
  <c r="AL23" i="6"/>
  <c r="AK23" i="6"/>
  <c r="AJ23" i="6"/>
  <c r="AI23" i="6"/>
  <c r="AH23" i="6"/>
  <c r="AG23" i="6"/>
  <c r="AF23" i="6"/>
  <c r="AE23" i="6"/>
  <c r="AD23" i="6"/>
  <c r="AC23" i="6"/>
  <c r="AB23" i="6"/>
  <c r="AA23" i="6"/>
  <c r="Z23" i="6"/>
  <c r="Y23" i="6"/>
  <c r="X23" i="6"/>
  <c r="W23" i="6"/>
  <c r="V23" i="6"/>
  <c r="AL22" i="6"/>
  <c r="AK22" i="6"/>
  <c r="AJ22" i="6"/>
  <c r="AI22" i="6"/>
  <c r="AH22" i="6"/>
  <c r="AG22" i="6"/>
  <c r="AF22" i="6"/>
  <c r="AE22" i="6"/>
  <c r="AD22" i="6"/>
  <c r="AC22" i="6"/>
  <c r="AB22" i="6"/>
  <c r="AA22" i="6"/>
  <c r="Z22" i="6"/>
  <c r="Y22" i="6"/>
  <c r="X22" i="6"/>
  <c r="W22" i="6"/>
  <c r="V22" i="6"/>
  <c r="AL21" i="6"/>
  <c r="AK21" i="6"/>
  <c r="AJ21" i="6"/>
  <c r="AI21" i="6"/>
  <c r="AH21" i="6"/>
  <c r="AG21" i="6"/>
  <c r="AF21" i="6"/>
  <c r="AE21" i="6"/>
  <c r="AD21" i="6"/>
  <c r="AC21" i="6"/>
  <c r="AB21" i="6"/>
  <c r="AA21" i="6"/>
  <c r="Z21" i="6"/>
  <c r="Y21" i="6"/>
  <c r="X21" i="6"/>
  <c r="W21" i="6"/>
  <c r="V21" i="6"/>
  <c r="AL20" i="6"/>
  <c r="AK20" i="6"/>
  <c r="AJ20" i="6"/>
  <c r="AI20" i="6"/>
  <c r="AH20" i="6"/>
  <c r="AG20" i="6"/>
  <c r="AF20" i="6"/>
  <c r="AE20" i="6"/>
  <c r="AD20" i="6"/>
  <c r="AC20" i="6"/>
  <c r="AB20" i="6"/>
  <c r="AA20" i="6"/>
  <c r="Z20" i="6"/>
  <c r="Y20" i="6"/>
  <c r="X20" i="6"/>
  <c r="W20" i="6"/>
  <c r="V20" i="6"/>
  <c r="AL19" i="6"/>
  <c r="AK19" i="6"/>
  <c r="AJ19" i="6"/>
  <c r="AI19" i="6"/>
  <c r="AH19" i="6"/>
  <c r="AG19" i="6"/>
  <c r="AF19" i="6"/>
  <c r="AE19" i="6"/>
  <c r="AD19" i="6"/>
  <c r="AC19" i="6"/>
  <c r="AB19" i="6"/>
  <c r="AA19" i="6"/>
  <c r="Z19" i="6"/>
  <c r="Y19" i="6"/>
  <c r="X19" i="6"/>
  <c r="W19" i="6"/>
  <c r="V19" i="6"/>
  <c r="AL18" i="6"/>
  <c r="AK18" i="6"/>
  <c r="AJ18" i="6"/>
  <c r="AI18" i="6"/>
  <c r="AH18" i="6"/>
  <c r="AG18" i="6"/>
  <c r="AF18" i="6"/>
  <c r="AE18" i="6"/>
  <c r="AD18" i="6"/>
  <c r="AC18" i="6"/>
  <c r="AB18" i="6"/>
  <c r="AA18" i="6"/>
  <c r="Z18" i="6"/>
  <c r="Y18" i="6"/>
  <c r="X18" i="6"/>
  <c r="W18" i="6"/>
  <c r="V18" i="6"/>
  <c r="AL17" i="6"/>
  <c r="AK17" i="6"/>
  <c r="AJ17" i="6"/>
  <c r="AI17" i="6"/>
  <c r="AH17" i="6"/>
  <c r="AG17" i="6"/>
  <c r="AF17" i="6"/>
  <c r="AE17" i="6"/>
  <c r="AD17" i="6"/>
  <c r="AC17" i="6"/>
  <c r="AB17" i="6"/>
  <c r="AA17" i="6"/>
  <c r="Z17" i="6"/>
  <c r="Y17" i="6"/>
  <c r="X17" i="6"/>
  <c r="W17" i="6"/>
  <c r="V17" i="6"/>
  <c r="AL16" i="6"/>
  <c r="AK16" i="6"/>
  <c r="AJ16" i="6"/>
  <c r="AI16" i="6"/>
  <c r="AH16" i="6"/>
  <c r="AG16" i="6"/>
  <c r="AF16" i="6"/>
  <c r="AE16" i="6"/>
  <c r="AD16" i="6"/>
  <c r="AC16" i="6"/>
  <c r="AB16" i="6"/>
  <c r="AA16" i="6"/>
  <c r="Z16" i="6"/>
  <c r="Y16" i="6"/>
  <c r="X16" i="6"/>
  <c r="W16" i="6"/>
  <c r="V16" i="6"/>
  <c r="AL15" i="6"/>
  <c r="AK15" i="6"/>
  <c r="AJ15" i="6"/>
  <c r="AI15" i="6"/>
  <c r="AH15" i="6"/>
  <c r="AG15" i="6"/>
  <c r="AF15" i="6"/>
  <c r="AE15" i="6"/>
  <c r="AD15" i="6"/>
  <c r="AC15" i="6"/>
  <c r="AB15" i="6"/>
  <c r="AA15" i="6"/>
  <c r="Z15" i="6"/>
  <c r="Y15" i="6"/>
  <c r="X15" i="6"/>
  <c r="W15" i="6"/>
  <c r="V15" i="6"/>
  <c r="AL14" i="6"/>
  <c r="AK14" i="6"/>
  <c r="AJ14" i="6"/>
  <c r="AI14" i="6"/>
  <c r="AH14" i="6"/>
  <c r="AG14" i="6"/>
  <c r="AF14" i="6"/>
  <c r="AE14" i="6"/>
  <c r="AD14" i="6"/>
  <c r="AC14" i="6"/>
  <c r="AB14" i="6"/>
  <c r="AA14" i="6"/>
  <c r="Z14" i="6"/>
  <c r="Y14" i="6"/>
  <c r="X14" i="6"/>
  <c r="W14" i="6"/>
  <c r="V14" i="6"/>
  <c r="AL13" i="6"/>
  <c r="AK13" i="6"/>
  <c r="AJ13" i="6"/>
  <c r="AI13" i="6"/>
  <c r="AH13" i="6"/>
  <c r="AG13" i="6"/>
  <c r="AF13" i="6"/>
  <c r="AE13" i="6"/>
  <c r="AD13" i="6"/>
  <c r="AC13" i="6"/>
  <c r="AB13" i="6"/>
  <c r="AA13" i="6"/>
  <c r="Z13" i="6"/>
  <c r="Y13" i="6"/>
  <c r="X13" i="6"/>
  <c r="W13" i="6"/>
  <c r="V13" i="6"/>
  <c r="AL12" i="6"/>
  <c r="AK12" i="6"/>
  <c r="AJ12" i="6"/>
  <c r="AI12" i="6"/>
  <c r="AH12" i="6"/>
  <c r="AG12" i="6"/>
  <c r="AF12" i="6"/>
  <c r="AE12" i="6"/>
  <c r="AD12" i="6"/>
  <c r="AC12" i="6"/>
  <c r="AB12" i="6"/>
  <c r="AA12" i="6"/>
  <c r="Z12" i="6"/>
  <c r="Y12" i="6"/>
  <c r="X12" i="6"/>
  <c r="W12" i="6"/>
  <c r="V12" i="6"/>
  <c r="AL11" i="6"/>
  <c r="AK11" i="6"/>
  <c r="AJ11" i="6"/>
  <c r="AI11" i="6"/>
  <c r="AH11" i="6"/>
  <c r="AG11" i="6"/>
  <c r="AF11" i="6"/>
  <c r="AE11" i="6"/>
  <c r="AD11" i="6"/>
  <c r="AC11" i="6"/>
  <c r="AB11" i="6"/>
  <c r="AA11" i="6"/>
  <c r="Z11" i="6"/>
  <c r="Y11" i="6"/>
  <c r="X11" i="6"/>
  <c r="W11" i="6"/>
  <c r="V11" i="6"/>
  <c r="AL10" i="6"/>
  <c r="AK10" i="6"/>
  <c r="AJ10" i="6"/>
  <c r="AI10" i="6"/>
  <c r="AH10" i="6"/>
  <c r="AG10" i="6"/>
  <c r="AF10" i="6"/>
  <c r="AE10" i="6"/>
  <c r="AD10" i="6"/>
  <c r="AC10" i="6"/>
  <c r="AB10" i="6"/>
  <c r="AA10" i="6"/>
  <c r="Z10" i="6"/>
  <c r="Y10" i="6"/>
  <c r="X10" i="6"/>
  <c r="W10" i="6"/>
  <c r="V10" i="6"/>
  <c r="AL9" i="6"/>
  <c r="AK9" i="6"/>
  <c r="AJ9" i="6"/>
  <c r="AI9" i="6"/>
  <c r="AH9" i="6"/>
  <c r="AG9" i="6"/>
  <c r="AF9" i="6"/>
  <c r="AE9" i="6"/>
  <c r="AD9" i="6"/>
  <c r="AC9" i="6"/>
  <c r="AB9" i="6"/>
  <c r="AA9" i="6"/>
  <c r="Z9" i="6"/>
  <c r="Y9" i="6"/>
  <c r="X9" i="6"/>
  <c r="W9" i="6"/>
  <c r="V9" i="6"/>
  <c r="AL8" i="6"/>
  <c r="AK8" i="6"/>
  <c r="AJ8" i="6"/>
  <c r="AI8" i="6"/>
  <c r="AH8" i="6"/>
  <c r="AG8" i="6"/>
  <c r="AF8" i="6"/>
  <c r="AE8" i="6"/>
  <c r="AD8" i="6"/>
  <c r="AC8" i="6"/>
  <c r="AB8" i="6"/>
  <c r="AA8" i="6"/>
  <c r="Z8" i="6"/>
  <c r="Y8" i="6"/>
  <c r="X8" i="6"/>
  <c r="W8" i="6"/>
  <c r="V8" i="6"/>
  <c r="AL7" i="6"/>
  <c r="AK7" i="6"/>
  <c r="AJ7" i="6"/>
  <c r="AI7" i="6"/>
  <c r="AH7" i="6"/>
  <c r="AG7" i="6"/>
  <c r="AF7" i="6"/>
  <c r="AE7" i="6"/>
  <c r="AD7" i="6"/>
  <c r="AC7" i="6"/>
  <c r="AB7" i="6"/>
  <c r="AA7" i="6"/>
  <c r="Z7" i="6"/>
  <c r="Y7" i="6"/>
  <c r="X7" i="6"/>
  <c r="W7" i="6"/>
  <c r="V7" i="6"/>
  <c r="AL6" i="6"/>
  <c r="AK6" i="6"/>
  <c r="AJ6" i="6"/>
  <c r="AI6" i="6"/>
  <c r="AH6" i="6"/>
  <c r="AG6" i="6"/>
  <c r="AF6" i="6"/>
  <c r="AE6" i="6"/>
  <c r="AD6" i="6"/>
  <c r="AC6" i="6"/>
  <c r="AB6" i="6"/>
  <c r="AA6" i="6"/>
  <c r="Z6" i="6"/>
  <c r="Y6" i="6"/>
  <c r="X6" i="6"/>
  <c r="W6" i="6"/>
  <c r="V6" i="6"/>
  <c r="AL5" i="6"/>
  <c r="AK5" i="6"/>
  <c r="AJ5" i="6"/>
  <c r="AI5" i="6"/>
  <c r="AH5" i="6"/>
  <c r="AG5" i="6"/>
  <c r="AF5" i="6"/>
  <c r="AE5" i="6"/>
  <c r="AD5" i="6"/>
  <c r="AC5" i="6"/>
  <c r="AB5" i="6"/>
  <c r="AA5" i="6"/>
  <c r="Z5" i="6"/>
  <c r="Y5" i="6"/>
  <c r="X5" i="6"/>
  <c r="W5" i="6"/>
  <c r="V5" i="6"/>
  <c r="AL4" i="6"/>
  <c r="AK4" i="6"/>
  <c r="AJ4" i="6"/>
  <c r="AI4" i="6"/>
  <c r="AH4" i="6"/>
  <c r="AG4" i="6"/>
  <c r="AF4" i="6"/>
  <c r="AE4" i="6"/>
  <c r="AD4" i="6"/>
  <c r="AC4" i="6"/>
  <c r="AB4" i="6"/>
  <c r="AA4" i="6"/>
  <c r="Z4" i="6"/>
  <c r="Y4" i="6"/>
  <c r="X4" i="6"/>
  <c r="W4" i="6"/>
  <c r="V4" i="6"/>
  <c r="AL3" i="6"/>
  <c r="AK3" i="6"/>
  <c r="AJ3" i="6"/>
  <c r="AI3" i="6"/>
  <c r="AH3" i="6"/>
  <c r="AG3" i="6"/>
  <c r="AF3" i="6"/>
  <c r="AE3" i="6"/>
  <c r="AD3" i="6"/>
  <c r="AC3" i="6"/>
  <c r="AB3" i="6"/>
  <c r="AA3" i="6"/>
  <c r="Z3" i="6"/>
  <c r="Y3" i="6"/>
  <c r="X3" i="6"/>
  <c r="W3" i="6"/>
  <c r="V3" i="6"/>
  <c r="AL2" i="6"/>
  <c r="AK2" i="6"/>
  <c r="AJ2" i="6"/>
  <c r="AI2" i="6"/>
  <c r="AH2" i="6"/>
  <c r="AG2" i="6"/>
  <c r="AF2" i="6"/>
  <c r="AE2" i="6"/>
  <c r="AD2" i="6"/>
  <c r="AC2" i="6"/>
  <c r="AB2" i="6"/>
  <c r="AA2" i="6"/>
  <c r="Z2" i="6"/>
  <c r="Y2" i="6"/>
  <c r="X2" i="6"/>
  <c r="W2" i="6"/>
  <c r="V2" i="6"/>
</calcChain>
</file>

<file path=xl/sharedStrings.xml><?xml version="1.0" encoding="utf-8"?>
<sst xmlns="http://schemas.openxmlformats.org/spreadsheetml/2006/main" count="10579" uniqueCount="666">
  <si>
    <t>ProcedureCodeId</t>
  </si>
  <si>
    <t>ProcedureCodeName</t>
  </si>
  <si>
    <t>DisplayAs</t>
  </si>
  <si>
    <t>CPT</t>
  </si>
  <si>
    <t>Max duration for CPT</t>
  </si>
  <si>
    <t xml:space="preserve">T Code </t>
  </si>
  <si>
    <t>35</t>
  </si>
  <si>
    <t>Family Psychotherapy (patient not Present)</t>
  </si>
  <si>
    <t>Family Therapy - client not present</t>
  </si>
  <si>
    <t>90846</t>
  </si>
  <si>
    <t>57</t>
  </si>
  <si>
    <t>T2021</t>
  </si>
  <si>
    <t>63</t>
  </si>
  <si>
    <t>Multiple-Family Group Psychotherapy</t>
  </si>
  <si>
    <t>90849</t>
  </si>
  <si>
    <t>91</t>
  </si>
  <si>
    <t>64</t>
  </si>
  <si>
    <t>Nacrosynthesis for Psychiatric Diagnostic and Therapeutic Purposes</t>
  </si>
  <si>
    <t>90865</t>
  </si>
  <si>
    <t>97</t>
  </si>
  <si>
    <t>T2024</t>
  </si>
  <si>
    <t>79</t>
  </si>
  <si>
    <t>Psychiatric Diagnostic Evaluation</t>
  </si>
  <si>
    <t>Assessment LPHA</t>
  </si>
  <si>
    <t>90791</t>
  </si>
  <si>
    <t>67</t>
  </si>
  <si>
    <t>296</t>
  </si>
  <si>
    <t>Psychological or Neuropsychological Test Administration Computer</t>
  </si>
  <si>
    <t>Electronic Based Psych Assessment</t>
  </si>
  <si>
    <t>96146</t>
  </si>
  <si>
    <t>20</t>
  </si>
  <si>
    <t>Brief Emotional/Behavioral Assessment</t>
  </si>
  <si>
    <t>96127</t>
  </si>
  <si>
    <t>27</t>
  </si>
  <si>
    <t>Developmental Screening</t>
  </si>
  <si>
    <t>96110</t>
  </si>
  <si>
    <t>41</t>
  </si>
  <si>
    <t>Hypnotherapy</t>
  </si>
  <si>
    <t>90880</t>
  </si>
  <si>
    <t>82</t>
  </si>
  <si>
    <t>Psychoanalysis</t>
  </si>
  <si>
    <t>90845</t>
  </si>
  <si>
    <t>52</t>
  </si>
  <si>
    <t>98</t>
  </si>
  <si>
    <t>Standardized Cognitive Performance Testing</t>
  </si>
  <si>
    <t>Cognitive Testing</t>
  </si>
  <si>
    <t>96125</t>
  </si>
  <si>
    <t>80</t>
  </si>
  <si>
    <t>Psychiatric Diagnostic Evaluation with Medical Services</t>
  </si>
  <si>
    <t>Prescriber Assessment E/M (OP)</t>
  </si>
  <si>
    <t>90792</t>
  </si>
  <si>
    <t>81</t>
  </si>
  <si>
    <t>Psychiatric Evaluation of Hospital Records, Other Psychiatric Reports</t>
  </si>
  <si>
    <t>Review of Hospital Records</t>
  </si>
  <si>
    <t>90885</t>
  </si>
  <si>
    <t>32</t>
  </si>
  <si>
    <t>Electroconvulsive Therapy (Includes Necessary Monitoring)</t>
  </si>
  <si>
    <t>ECT</t>
  </si>
  <si>
    <t>90870</t>
  </si>
  <si>
    <t>34</t>
  </si>
  <si>
    <t>Family Psychotherapy (Conjoint psychotherapy with Patient Present)</t>
  </si>
  <si>
    <t>Family Therapy - client present</t>
  </si>
  <si>
    <t>90847</t>
  </si>
  <si>
    <t>36</t>
  </si>
  <si>
    <t>Group Psychotherapy (Other Than of a Multiple-Family Group)</t>
  </si>
  <si>
    <t>Group Therapy</t>
  </si>
  <si>
    <t>90853</t>
  </si>
  <si>
    <t>17</t>
  </si>
  <si>
    <t>Assessment of aphasia</t>
  </si>
  <si>
    <t>96105</t>
  </si>
  <si>
    <t>93</t>
  </si>
  <si>
    <t>Psychotherapy with Patient</t>
  </si>
  <si>
    <t>Individual Therapy</t>
  </si>
  <si>
    <t>90837</t>
  </si>
  <si>
    <t>Rate Type</t>
  </si>
  <si>
    <t>Standard</t>
  </si>
  <si>
    <t>Group Name</t>
  </si>
  <si>
    <t>Group Description</t>
  </si>
  <si>
    <t>Hourly Rate</t>
  </si>
  <si>
    <t>CNS Group</t>
  </si>
  <si>
    <t>Certified Nurse Specialists</t>
  </si>
  <si>
    <t>LPHA Group</t>
  </si>
  <si>
    <t>LPHAs (MFT  LCSW  LPCC LMFTCT LPCCCT)/ Intern or Waivered LPHAs (MFT  LCSW  LPCC LMFTCT LPCCCT)</t>
  </si>
  <si>
    <t>LVN Group</t>
  </si>
  <si>
    <t>Licensed Vocational Nurses</t>
  </si>
  <si>
    <t>MA Group</t>
  </si>
  <si>
    <t>Medical Assistants</t>
  </si>
  <si>
    <t>MD Group</t>
  </si>
  <si>
    <t>Licensed Physicians</t>
  </si>
  <si>
    <t>MHRS Group</t>
  </si>
  <si>
    <t>Mental Health Rehab Specialists</t>
  </si>
  <si>
    <t>NP Group</t>
  </si>
  <si>
    <t>Nurse Practitioners</t>
  </si>
  <si>
    <t>OT Group</t>
  </si>
  <si>
    <t>Occupational Therapists</t>
  </si>
  <si>
    <t>OTHER Group</t>
  </si>
  <si>
    <t>Other Qualified Practitioners</t>
  </si>
  <si>
    <t>PA Group</t>
  </si>
  <si>
    <t>Physicians Assistants</t>
  </si>
  <si>
    <t>PEER Group</t>
  </si>
  <si>
    <t>Peer Support Specialists</t>
  </si>
  <si>
    <t>PHARM Group</t>
  </si>
  <si>
    <t>Pharmacists</t>
  </si>
  <si>
    <t>PSY Group</t>
  </si>
  <si>
    <t>Psychologists (Licensed or Waivered)</t>
  </si>
  <si>
    <t>PT Group</t>
  </si>
  <si>
    <t>Licensed Psychiatric Technicians</t>
  </si>
  <si>
    <t>RN Group</t>
  </si>
  <si>
    <t>Registered Nurses</t>
  </si>
  <si>
    <t>CHW Group</t>
  </si>
  <si>
    <t>Community Health Workers</t>
  </si>
  <si>
    <t>AOD Group</t>
  </si>
  <si>
    <t>AOD Counselors</t>
  </si>
  <si>
    <t>GlobalCodeId</t>
  </si>
  <si>
    <t>Description</t>
  </si>
  <si>
    <t>Short Name</t>
  </si>
  <si>
    <t>Rate Group</t>
  </si>
  <si>
    <t>25206</t>
  </si>
  <si>
    <t>CNS Clinical Nurse Specialist</t>
  </si>
  <si>
    <t>CNS</t>
  </si>
  <si>
    <t>11134497</t>
  </si>
  <si>
    <t>AMFT Associate Marriage Family Therapist</t>
  </si>
  <si>
    <t>AMFT</t>
  </si>
  <si>
    <t>25240</t>
  </si>
  <si>
    <t>APCC Associate Professional Clinical Counselor</t>
  </si>
  <si>
    <t>APCC</t>
  </si>
  <si>
    <t>11125345</t>
  </si>
  <si>
    <t>Medical Intern</t>
  </si>
  <si>
    <t>INTERN</t>
  </si>
  <si>
    <t>25198</t>
  </si>
  <si>
    <t>LCSW Licensed Clinical Social Worker</t>
  </si>
  <si>
    <t>LCSW</t>
  </si>
  <si>
    <t>25201</t>
  </si>
  <si>
    <t>LPCC Licensed Professional Clinical Counselor</t>
  </si>
  <si>
    <t>LPCC</t>
  </si>
  <si>
    <t>25200</t>
  </si>
  <si>
    <t>MFT Marriage and Family Therapist</t>
  </si>
  <si>
    <t>MFT</t>
  </si>
  <si>
    <t>25663</t>
  </si>
  <si>
    <t>ASW Associate Social Worker</t>
  </si>
  <si>
    <t>SW</t>
  </si>
  <si>
    <t>25199</t>
  </si>
  <si>
    <t>LVN Licensed Vocational Nurse</t>
  </si>
  <si>
    <t>LVN</t>
  </si>
  <si>
    <t>25781</t>
  </si>
  <si>
    <t>DO Doctor of Osteopathy</t>
  </si>
  <si>
    <t>DO</t>
  </si>
  <si>
    <t>25661</t>
  </si>
  <si>
    <t>LP Licensed Physician</t>
  </si>
  <si>
    <t>LP</t>
  </si>
  <si>
    <t>25204</t>
  </si>
  <si>
    <t>MD Medical Doctor</t>
  </si>
  <si>
    <t>MD</t>
  </si>
  <si>
    <t>25202</t>
  </si>
  <si>
    <t>MHRS Mental Health Rehabilitation Specialist</t>
  </si>
  <si>
    <t>MHRS</t>
  </si>
  <si>
    <t>25208</t>
  </si>
  <si>
    <t>NP Nurse Practitioner</t>
  </si>
  <si>
    <t>NP</t>
  </si>
  <si>
    <t>25203</t>
  </si>
  <si>
    <t>OT Occupational Therapist</t>
  </si>
  <si>
    <t>OT</t>
  </si>
  <si>
    <t>25205</t>
  </si>
  <si>
    <t>Other Qualified Provider</t>
  </si>
  <si>
    <t>OTHER</t>
  </si>
  <si>
    <t>54304</t>
  </si>
  <si>
    <t>Masters Degree Student</t>
  </si>
  <si>
    <t>STUDENT</t>
  </si>
  <si>
    <t>25210</t>
  </si>
  <si>
    <t>PA Physician Assistant</t>
  </si>
  <si>
    <t>PA</t>
  </si>
  <si>
    <t>25238</t>
  </si>
  <si>
    <t>Certified Peer Specialist</t>
  </si>
  <si>
    <t>PEER</t>
  </si>
  <si>
    <t>25241</t>
  </si>
  <si>
    <t>Registered Pharmacist or Advanced Practice Pharmacist</t>
  </si>
  <si>
    <t>PHARM</t>
  </si>
  <si>
    <t>25237</t>
  </si>
  <si>
    <t>PhD Doctor of Philosophy,Clinical Psychologist</t>
  </si>
  <si>
    <t>PHD</t>
  </si>
  <si>
    <t>25242</t>
  </si>
  <si>
    <t>Psy Psychologist (Licensed or Waivered)</t>
  </si>
  <si>
    <t>PSY</t>
  </si>
  <si>
    <t>25659</t>
  </si>
  <si>
    <t>PsyD Doctor of Psychology,Clinical Psychologist</t>
  </si>
  <si>
    <t>PSYD</t>
  </si>
  <si>
    <t>25660</t>
  </si>
  <si>
    <t>PT Psychiatric Technician</t>
  </si>
  <si>
    <t>PT</t>
  </si>
  <si>
    <t>25209</t>
  </si>
  <si>
    <t>RN Registered Nurse</t>
  </si>
  <si>
    <t>RN</t>
  </si>
  <si>
    <t>11136312</t>
  </si>
  <si>
    <t>Medical Resident</t>
  </si>
  <si>
    <t>MR</t>
  </si>
  <si>
    <t>11136343</t>
  </si>
  <si>
    <t>Psych Associate/RPS</t>
  </si>
  <si>
    <t>PARPS</t>
  </si>
  <si>
    <t>11136467</t>
  </si>
  <si>
    <t>Medical Student</t>
  </si>
  <si>
    <t>MS</t>
  </si>
  <si>
    <t>11136477</t>
  </si>
  <si>
    <t>NP Trainee</t>
  </si>
  <si>
    <t>NPT</t>
  </si>
  <si>
    <t>11136478</t>
  </si>
  <si>
    <t>Nursing Student</t>
  </si>
  <si>
    <t>NS</t>
  </si>
  <si>
    <t>11136479</t>
  </si>
  <si>
    <t>PA Trainee</t>
  </si>
  <si>
    <t>PAT</t>
  </si>
  <si>
    <t>11136643</t>
  </si>
  <si>
    <t>Psychologist Clinical Trainee</t>
  </si>
  <si>
    <t>PSYCT</t>
  </si>
  <si>
    <t>11136644</t>
  </si>
  <si>
    <t>OT Occupational Therapist Clinical Trainee</t>
  </si>
  <si>
    <t>OTCT</t>
  </si>
  <si>
    <t>11136645</t>
  </si>
  <si>
    <t>LVN Clinical Trainee</t>
  </si>
  <si>
    <t>LVNCT</t>
  </si>
  <si>
    <t>11136646</t>
  </si>
  <si>
    <t>NP Nurse Practitioner Clinical Trainee</t>
  </si>
  <si>
    <t>NPCT</t>
  </si>
  <si>
    <t>11136647</t>
  </si>
  <si>
    <t>CNS Clinical Nurse Specialist Clinical Trainee</t>
  </si>
  <si>
    <t>CNS CT</t>
  </si>
  <si>
    <t>11136648</t>
  </si>
  <si>
    <t>PA Physician Assistant/Associate Clinical Trainee</t>
  </si>
  <si>
    <t>PACT</t>
  </si>
  <si>
    <t>11136649</t>
  </si>
  <si>
    <t>Pharmacist Clinical Trainee</t>
  </si>
  <si>
    <t>PHARMCT</t>
  </si>
  <si>
    <t>11136650</t>
  </si>
  <si>
    <t>PT Psychiatric Technician Clinical Trainee</t>
  </si>
  <si>
    <t>PTCT</t>
  </si>
  <si>
    <t>11136710</t>
  </si>
  <si>
    <t>Medical Assistant</t>
  </si>
  <si>
    <t>MA</t>
  </si>
  <si>
    <t>11138604</t>
  </si>
  <si>
    <t>Community Health Worker</t>
  </si>
  <si>
    <t>CHW</t>
  </si>
  <si>
    <t>11138894</t>
  </si>
  <si>
    <t>MFT Clinical Trainee</t>
  </si>
  <si>
    <t>LMFTCT</t>
  </si>
  <si>
    <t>11138895</t>
  </si>
  <si>
    <t>LPCC Clinical Trainee</t>
  </si>
  <si>
    <t>LPCCCT</t>
  </si>
  <si>
    <t>25239</t>
  </si>
  <si>
    <t>Certified AOD Counselor</t>
  </si>
  <si>
    <t>AOD</t>
  </si>
  <si>
    <t>11136466</t>
  </si>
  <si>
    <t>Registered AOD Counselor</t>
  </si>
  <si>
    <t>RAOD</t>
  </si>
  <si>
    <t>11139919</t>
  </si>
  <si>
    <t>Certified Peer Specialist-Forensic</t>
  </si>
  <si>
    <t>FCPS</t>
  </si>
  <si>
    <t>BillingCode</t>
  </si>
  <si>
    <t>Minutes for Rate</t>
  </si>
  <si>
    <t>CNS Group Allowed</t>
  </si>
  <si>
    <t>LPHA Group Allowed</t>
  </si>
  <si>
    <t>LVN Group Allowed</t>
  </si>
  <si>
    <t>MA Group Allowed</t>
  </si>
  <si>
    <t>MD Group Allowed</t>
  </si>
  <si>
    <t>MHRS Group Allowed</t>
  </si>
  <si>
    <t>NP Group Allowed</t>
  </si>
  <si>
    <t>OT Group Allowed</t>
  </si>
  <si>
    <t>OTHER Group Allowed</t>
  </si>
  <si>
    <t>PEER Group Allowed</t>
  </si>
  <si>
    <t>PA Group Allowed</t>
  </si>
  <si>
    <t>PT Group Allowed</t>
  </si>
  <si>
    <t>PSY Group Allowed</t>
  </si>
  <si>
    <t>RN Group Allowed</t>
  </si>
  <si>
    <t>PHARM Group Allowed</t>
  </si>
  <si>
    <t>AOD Group Allowed</t>
  </si>
  <si>
    <t>CHW Group Allowed</t>
  </si>
  <si>
    <t>Standard Rate</t>
  </si>
  <si>
    <t>90785</t>
  </si>
  <si>
    <t>Interactive complexity. There is no assigned time for this code.</t>
  </si>
  <si>
    <t/>
  </si>
  <si>
    <t>Y</t>
  </si>
  <si>
    <t>Psychiatric diagnostic evaluation, 60 minutes</t>
  </si>
  <si>
    <t>60</t>
  </si>
  <si>
    <t>Psychiatric diagnostic evaluation with medical services, 60 minutes</t>
  </si>
  <si>
    <t>90832</t>
  </si>
  <si>
    <t>Psychotherapy, 30 minutes with patient</t>
  </si>
  <si>
    <t>30</t>
  </si>
  <si>
    <t>90833</t>
  </si>
  <si>
    <t>Psychotherapy, 30 minutes with patient when performed with an evaluation and management service</t>
  </si>
  <si>
    <t>90834</t>
  </si>
  <si>
    <t>Psychotherapy, 45 minutes with patient</t>
  </si>
  <si>
    <t>45</t>
  </si>
  <si>
    <t>90836</t>
  </si>
  <si>
    <t>Psychotherapy, 45 minutes with patient when performed with an evaluation and management service</t>
  </si>
  <si>
    <t>Psychotherapy, 60 minutes with patient</t>
  </si>
  <si>
    <t>90838</t>
  </si>
  <si>
    <t>Psychotherapy, 60 minutes with patient when performed with an evaluation and management service</t>
  </si>
  <si>
    <t>90839</t>
  </si>
  <si>
    <t>Psychotherapy for crisis; first hour</t>
  </si>
  <si>
    <t>90840</t>
  </si>
  <si>
    <t>Psychotherapy for crisis; each additional 30 minutes</t>
  </si>
  <si>
    <t>Psychoanalysis, 45 minutes</t>
  </si>
  <si>
    <t>Family psychotherapy [conjoint psychotherapy] (with patient present), 50 minutes</t>
  </si>
  <si>
    <t>50</t>
  </si>
  <si>
    <t>Multiple-family group psychotherapy, 84 minutes</t>
  </si>
  <si>
    <t>84</t>
  </si>
  <si>
    <t>Group psychotherapy (other than of a multiple-family group), 50 minutes</t>
  </si>
  <si>
    <t>Nacrosynthesis for psychiatric diagnostic and therapeutic purposes (eg, sodium amobarbital (Amytal) interview), 90 minutes</t>
  </si>
  <si>
    <t>90</t>
  </si>
  <si>
    <t>90867</t>
  </si>
  <si>
    <t>Therapeutic repetitive transcranial magnetic stimulation (TMS) treatment; initial, including cortical mapping, motor threshold determination, delivery and management (Report only once per course of treatment), 60 minutes</t>
  </si>
  <si>
    <t>90868</t>
  </si>
  <si>
    <t>Subsequent delivery and management of TMS, per session, 15 minutes</t>
  </si>
  <si>
    <t>15</t>
  </si>
  <si>
    <t>90869</t>
  </si>
  <si>
    <t>TMS treatment subsequent motor threshold re-determination with delivery and management, 45 minutes</t>
  </si>
  <si>
    <t>Electrocunvulsive therapy (includes necessary monitoring), 20 minutes</t>
  </si>
  <si>
    <t>Hypnotherapy, 60 minutes</t>
  </si>
  <si>
    <t>Psychiatric evaluation of hospital records, other psychiatric reports, psychometric and/or projective tests, and other accumulated data for medical diagnostic purposes, 60 minutes</t>
  </si>
  <si>
    <t>90887</t>
  </si>
  <si>
    <t>Interpretation or explanation of results of psychiatric, other medical examinations and procedures, or other accumulated data to family or other responsible persons, or advising them how to assist patient, 50 minutes</t>
  </si>
  <si>
    <t>Assessment of Aphasia (includes assessment of expressive and receptive speech and language function, language comprehension, speech production ability, reading, spelling, writing, eg, by Boston Diagnostic Aphasia Examination) with interpretation and report), per hour</t>
  </si>
  <si>
    <t>Developmental Screening (eg, developmental milestone survey, speech and language delay screen), with scoring and documentation, per standardized instrument), 60 minutes</t>
  </si>
  <si>
    <t>96112</t>
  </si>
  <si>
    <t>Developmental Testing Developmental test administration (including assessment of fine and/or gross motor, language, cognitive level, social, memory and/or executive functions by standardized developmental instruments when performed), by physician or other qualified health care professional, with interpretation and report, first hour</t>
  </si>
  <si>
    <t>96113</t>
  </si>
  <si>
    <t>Developmental Testing Developmental test administration (including assessment of fine and/or gross motor, language, cognitive level, social, memory and/or executive functions by standardized developmental instruments when performed), by physician or other qualified health care professional, with interpretation and report, each additional 30 minutes</t>
  </si>
  <si>
    <t>96116</t>
  </si>
  <si>
    <t>Neuorobehavioral Status Exam (clinical assessment of thinking, reasoning and judgment, e.g., acquired knowledge, attention, language, memory, planning and problem solving and visual spatial abilities) by physician or other qualified health care professional, both face-to-face time with the patient and time interpreting test results and preparing the report, first hour</t>
  </si>
  <si>
    <t>96121</t>
  </si>
  <si>
    <t>Neuorobehavioral Status Exam (clinical assessment of thinking, reasoning and judgment, e.g., acquired knowledge, attention, language, memory, planning and problem solving and visual spatial abilities) by physician or other qualified health care professional, both face-to-face time with the patient and time interpreting test results and preparing the report, each additional hour</t>
  </si>
  <si>
    <t>Standardized Cognitive Performance Testing (eg, Ross Information Processing Assessment) per hour of a qualified health care professional’s time, both face-to-face time administering tests to the patient and time interpreting these test results and preparing the report</t>
  </si>
  <si>
    <t>Brief emotional/behavioral assessment (eg, depression inventory, attention-deficit/hyperactivity disorder [ADHD] scale), with scoring and documentation per standardized instrument, 60 minutes</t>
  </si>
  <si>
    <t>96130</t>
  </si>
  <si>
    <t>Psychological Testing Evaluation Psychological testing evaluation services by physician or other qualified health care professional, including integration of patient data, interpretation of standardized test results and clinical data, clinical decision making, treatment planning and report, and interactive feedback to the patient, family member(s) or caregiver(s), when performed, first hour</t>
  </si>
  <si>
    <t>96131</t>
  </si>
  <si>
    <t>Psychological Testing Evaluation Psychological testing evaluation services by physician or other qualified health care professional, including integration of patient data, interpretation of standardized test results and clinical data, clinical decision making, treatment planning and report, and interactive feedback to the patient, family member(s) or caregiver(s), when performed, each additional hour</t>
  </si>
  <si>
    <t>96132</t>
  </si>
  <si>
    <t>Neuropsychological Testing Evaluation Neuropsychological testing evaluation services by physician or other qualified health care professional, including integration of patient data, interpretation of standardized test results and clinical data, clinical decision making, treatment planning and report, and interactive feedback to the patient, family member(s) or caregiver(s), when performed, first hour</t>
  </si>
  <si>
    <t>96133</t>
  </si>
  <si>
    <t>Neuropsychological Testing Evaluation Neuropsychological testing evaluation services by physician or other qualified health care professional, including integration of patient data, interpretation of standardized test results and clinical data, clinical decision making, treatment planning and report, and interactive feedback to the patient, family member(s) or caregiver(s), when performed, each additional hour</t>
  </si>
  <si>
    <t>96136</t>
  </si>
  <si>
    <t>Psychological or Neuropsychological Testing Psychological or neuropsychological test administration and scoring by physician or other qualified health care professional, two or more tests, any method, first 30 minutes</t>
  </si>
  <si>
    <t>96137</t>
  </si>
  <si>
    <t>Psychological or Neuropsychological Testing Psychological or neuropsychological test administration and scoring by a physician or other qualified health care professional, two or more tests, any method, each additional 30 minutes</t>
  </si>
  <si>
    <t>96138</t>
  </si>
  <si>
    <t>Psychological or Neuropsychological (2 or more) Tests Psychological or neuropsychological test administration and scoring by technician, two or more tests, any method; In person (Administration) &amp; Scoring, first 30 minutes</t>
  </si>
  <si>
    <t>96139</t>
  </si>
  <si>
    <t>Psychological or Neuropsychological (2 or more) Tests Psychological or neuropsychological test administration and scoring by technician, two or more tests, any method; In person (Administration) &amp; Scoring, each additional 30 minutes</t>
  </si>
  <si>
    <t>Psychological Neuropsychological Test (Automated) Psychological or neuropsychological test administration, with single automated, standardized instrument via electronic platform, with automated result only: Via electronic platform &amp; formulates an electronic result. Interpretation and report, 60 minutes</t>
  </si>
  <si>
    <t>96161</t>
  </si>
  <si>
    <t>Caregiver Assessment Administration of caregiver-focused health risk assessment instrument (eg, depression inventory) for the benefit of the patient, with scoring and documentation, per standardized instrument, 15 minutes</t>
  </si>
  <si>
    <t>96365</t>
  </si>
  <si>
    <t>Intravenous infusion, for therapy, prophylaxis, or diagnosis, initial, up to 1 hour</t>
  </si>
  <si>
    <t>46</t>
  </si>
  <si>
    <t>96366</t>
  </si>
  <si>
    <t>Intravenous infusion, for therapy, prophylaxis, or diagnosis, each additional hour</t>
  </si>
  <si>
    <t>96367</t>
  </si>
  <si>
    <t>Intravenous infusion, for therapy, prophylaxis, or diagnosis, additional sequential infusion of a new drug/ substance, up to 1 hour</t>
  </si>
  <si>
    <t>31</t>
  </si>
  <si>
    <t>96368</t>
  </si>
  <si>
    <t>Intravenous infusion, for therapy, prophylaxis, or diagnosis, concurrent infusion, 15 minutes</t>
  </si>
  <si>
    <t>96369</t>
  </si>
  <si>
    <t>Subcutaneous infusion for therapy or prophylaxis, initial, including pump set-up and establishment of subcutaneous infusion site(s), 16-60 minutes  (For infusions of 15 minutes or less, use 96372)</t>
  </si>
  <si>
    <t>38</t>
  </si>
  <si>
    <t>96370</t>
  </si>
  <si>
    <t>Subcutaneous infusion for therapy or prophylaxis, including pump set-up and establishment or subcutaneous infusion site(s), each additional hour</t>
  </si>
  <si>
    <t>96371</t>
  </si>
  <si>
    <t>Subcutaneous infusion for therapy or prophylaxis, additional pump set-up with establishment of new subcutaneous infusion site(s), 15 minutes</t>
  </si>
  <si>
    <t>96372</t>
  </si>
  <si>
    <t>Therapeutic, prophylactic, or diagnostic injection, subcutaneous or intramuscular, 1 - 15 minutes</t>
  </si>
  <si>
    <t>96373</t>
  </si>
  <si>
    <t>Therapeutic, prophylactic, or diagnostic injection, intra-arterial, 1 - 15 minutes</t>
  </si>
  <si>
    <t>96374</t>
  </si>
  <si>
    <t>Therapeutic, prophylactic, or diagnostic injection, intravenous push, single or initial substance/drug, 15 minutes</t>
  </si>
  <si>
    <t>96375</t>
  </si>
  <si>
    <t>Therapeutic, prophylactic, or diagnostic injection, each additional sequential intravenous push of a new substance/drug, 15 minutes</t>
  </si>
  <si>
    <t>96376</t>
  </si>
  <si>
    <t>Therapeutic, prophylactic, or diagnostic injection; each additional sequential intravenous push of the same substance/drug provided in a facility; 15 minutes; has to be more than 30 minutes after a reported push of the same drug</t>
  </si>
  <si>
    <t>96377</t>
  </si>
  <si>
    <t>Application of on-body injector (includes cannula insertion) for timed subcutaneous injection, 1 - 15 minutes</t>
  </si>
  <si>
    <t>98960</t>
  </si>
  <si>
    <t>Education and training for patient self-management by a qualified, nonphysician health care professional using a standardized curriculum, face-to-face with the patient; each 30 minutes; individual</t>
  </si>
  <si>
    <t>98961</t>
  </si>
  <si>
    <t>Education and training for patient self-management by a qualified, nonphysician health care professional using a standardized curriculum, face-to-face with the patient … 2-4 patients</t>
  </si>
  <si>
    <t>98962</t>
  </si>
  <si>
    <t>Education and training for patient self-management by a qualified, nonphysician health care professional using a standardized curriculum, face-to-face with the patient … 5-8 patients</t>
  </si>
  <si>
    <t>98966</t>
  </si>
  <si>
    <t>Telephone assessment and management service provided by a qualified nonphysician health care professional to an established patient, parent, or guardian not originating from a related assessment and management service provided within the previous 7 days nor leading to an assessment and management service or procedure within the next 24 hours or soonest available appointment; 5-10 minutes of medical discussion.</t>
  </si>
  <si>
    <t>8</t>
  </si>
  <si>
    <t>98967</t>
  </si>
  <si>
    <t>Telephone assessment and management service provided by a qualified nonphysician health care professional to an established patient, parent, or guardian not originating from a related assessment and management service provided within the previous 7 days nor leading to an assessment and management service or procedure within the next 24 hours or soonest available appointment; 11-20 minutes of medical discussion.</t>
  </si>
  <si>
    <t>16</t>
  </si>
  <si>
    <t>98968</t>
  </si>
  <si>
    <t>Telephone assessment and management service provided by a qualified nonphysician health care professional to an established patient, parent, or guardian not originating from a related assessment and management service provided within the previous 7 days nor leading to an assessment and management service or procedure within the next 24 hours or soonest available appointment; 21-30 minutes of medical discussion.</t>
  </si>
  <si>
    <t>26</t>
  </si>
  <si>
    <t>99202</t>
  </si>
  <si>
    <t>Office or other outpatient visit for the evaluation and management of a new patient, which requires a medically appropriate history and/or examination and straightforward medical decision making. 15-29 minutes total time on the date of the encounter.</t>
  </si>
  <si>
    <t>22</t>
  </si>
  <si>
    <t>99203</t>
  </si>
  <si>
    <t>Office or other outpatient visit for the evaluation and management of a new patient, which requires a medically appropriate history and/or examination and low level of medical decision making. 30-44 minutes total time on the date of the encounter.</t>
  </si>
  <si>
    <t>37</t>
  </si>
  <si>
    <t>99204</t>
  </si>
  <si>
    <t>Office or other outpatient visit for the evaluation and management of a new patient, which requires a medically appropriate history and/or examination and moderate level of medical decision making. 45-59 minutes total time on the date of the encounter.</t>
  </si>
  <si>
    <t>99205</t>
  </si>
  <si>
    <t>Office or other outpatient visit for the evaluation and management of a new patient, which requires a medically appropriate history and/or examination and high level of medical decision making. 60-74 minutes total time on the date of the encounter.</t>
  </si>
  <si>
    <t>99212</t>
  </si>
  <si>
    <t>Office or other outpatient visit for the evaluation and management of an established patient, which requires a medically appropriate history and/or examination and straightforward medical decision making. 10-19 minutes total time on the date of the encounter.</t>
  </si>
  <si>
    <t>99213</t>
  </si>
  <si>
    <t>Office or other outpatient visit for the evaluation and management of an established patient, which requires a medically appropriate history and/or examination and low level of medical decision making. 20-29 minutes total time on the date of the encounter.</t>
  </si>
  <si>
    <t>25</t>
  </si>
  <si>
    <t>99214</t>
  </si>
  <si>
    <t>Office or other outpatient visit for the evaluation and management of an established patient, which requires a medically appropriate history and/or examination and moderate level of medical decision making. 30-39 minutes total time on the date of the encounter.</t>
  </si>
  <si>
    <t>99215</t>
  </si>
  <si>
    <t>Office or other outpatient visit for the evaluation and management of an established patient, which requires a medically appropriate history and/or examination and high level of medical decision making. 40-54 minutes total time on the date of the encounter.</t>
  </si>
  <si>
    <t>47</t>
  </si>
  <si>
    <t>99221</t>
  </si>
  <si>
    <t>Initial hospital inpatient or observation care, per day, for the evaluation and management of a patient, which requires a medically appropriate history and/or examination and straightforward or low level medical decision making. 40-54 minutes total time on the date of the encounter.</t>
  </si>
  <si>
    <t>99222</t>
  </si>
  <si>
    <t>Initial hospital inpatient or observation care, per day, for the evaluation and management of a patient, which requires a medically appropriate history and/or examination and moderate level of medical decision making. 55-74 minutes total time on the date of the encounter.</t>
  </si>
  <si>
    <t>65</t>
  </si>
  <si>
    <t>99223</t>
  </si>
  <si>
    <t>Initial hospital inpatient or observation care, per day, for the evaluation and management of a patient, which requires a medically appropriate history and/or examination and high level of medical decision making. 75-89 minutes total time on the date of the encounter.</t>
  </si>
  <si>
    <t>99231</t>
  </si>
  <si>
    <t>Subsequent hospital inpatient or observation care, per day, for the evaluation and management of a patient, which requires a medically appropriate history and/or examination and straightforward or low level of medical decision making. 25-34 minutes total time on the date of the encounter.</t>
  </si>
  <si>
    <t>99232</t>
  </si>
  <si>
    <t>Subsequent hospital inpatient or observation care, per day, for the evaluation and management of a patient, which requires a medically appropriate history and/or examination and moderate level of medical decision making. 35-49 minutes total time on the date of the encounter.</t>
  </si>
  <si>
    <t>42</t>
  </si>
  <si>
    <t>99233</t>
  </si>
  <si>
    <t>Subsequent hospital inpatient or observation care, per day, for the evaluation and management of a patient, which requires a medically appropriate history and/or examination and high level of medical decision making. 50-64 minutes total time on the date of the encounter.</t>
  </si>
  <si>
    <t>99234</t>
  </si>
  <si>
    <t>Hospital inpatient or observation care, for the evaluation and management of a patient including admission and discharge on the same date, which requires a medically appropriate history and/or examination and straightforward or low level of medical decision making. 45-69 minutes total time on the date of the encounter.</t>
  </si>
  <si>
    <t>99235</t>
  </si>
  <si>
    <t>Hospital inpatient or observation care, for the evaluation and management of a patient including admission and discharge on the same date, which requires a medically appropriate history and/or examination and moderate level of medical decision making. 70-84 minutes total time on the date of the encounter.</t>
  </si>
  <si>
    <t>77</t>
  </si>
  <si>
    <t>99236</t>
  </si>
  <si>
    <t>Hospital inpatient or observation care, for the evaluation and management of a patient including admission and discharge on the same date, which requires a medically appropriate history and/or examination and high level of medical decision making. 85-99 minutes total time on the date of the encounter.</t>
  </si>
  <si>
    <t>92</t>
  </si>
  <si>
    <t>99238</t>
  </si>
  <si>
    <t>Hospital inpatient or observation discharge day management; 30 minutes or less on the date of the encounter</t>
  </si>
  <si>
    <t>99239</t>
  </si>
  <si>
    <t>Hospital inpatient or observation discharge day management; 31-1440 minutes on the date of the encounter</t>
  </si>
  <si>
    <t>99242</t>
  </si>
  <si>
    <t>Office or other outpatient consultation for a new or established patient, which requires a medically appropriate history and/or examination and straightforward medical decision making. 20-29 minutes total time on the date of the encounter.</t>
  </si>
  <si>
    <t>99243</t>
  </si>
  <si>
    <t>Office or other outpatient consultation for a new or established patient, which requires a medically appropriate history and/or examination and low level of medical decision making. 30-39 minutes total time on the date of the encounter.</t>
  </si>
  <si>
    <t>99244</t>
  </si>
  <si>
    <t>Office or other outpatient consultation for a new or established patient, which requires a medically appropriate history and/or examination and moderate level of medical decision making.40-54 minutes total time on the date of the encounter.</t>
  </si>
  <si>
    <t>99245</t>
  </si>
  <si>
    <t>Office or other outpatient consultation for a new or established patient, which requires a medically appropriate history and/or examination and high level of medical decision making. 55-69 minutes total time on the date of the encounter.</t>
  </si>
  <si>
    <t>62</t>
  </si>
  <si>
    <t>99252</t>
  </si>
  <si>
    <t>Inpatient or observation consultation for a new or established patient, which requires a medically appropriate history and/or examination and straightforward medical decision making. 35-44 minutes total time on the date of the encounter.</t>
  </si>
  <si>
    <t>40</t>
  </si>
  <si>
    <t>99253</t>
  </si>
  <si>
    <t>Inpatient or observation consultation for a new or established patient, which requires a medically appropriate history and/or examination and low level of medical decision making. 45-59 minutes total time on the date of the encounter.</t>
  </si>
  <si>
    <t>99254</t>
  </si>
  <si>
    <t>Inpatient or observation consultation for a new or established patient, which requires a medically appropriate history and/or examination and moderate level of medical decision making. 60-79 minutes total time on the date of the encounter.</t>
  </si>
  <si>
    <t>70</t>
  </si>
  <si>
    <t>99255</t>
  </si>
  <si>
    <t>Inpatient or observation consultation for a new or established patient, which requires a medically appropriate history and/or examination and high level of medical decision making. 80-94 minutes total time on the date of the encounter.</t>
  </si>
  <si>
    <t>87</t>
  </si>
  <si>
    <t>99304</t>
  </si>
  <si>
    <t>Initial nursing facility care, per day, for the evaluation and management of a patient, which requires a medically appropriate history and/or examination and straightforward or low level of medical decision making. 25-34 minutes total time on the date of the encounter.</t>
  </si>
  <si>
    <t>99305</t>
  </si>
  <si>
    <t xml:space="preserve"> Initial nursing facility care, per day, for the evaluation and management of a patient, which requires a medically appropriate history and/or examination and moderate level of medical decision making. 35-49 minutes total time on the date of the encounter.</t>
  </si>
  <si>
    <t>99306</t>
  </si>
  <si>
    <t>Initial nursing facility care, per day, for the evaluation and management of a patient, which requires a medically appropriate history and/or examination and high level of medical decision making. 50-64 minutes total time on the date of the encounter.</t>
  </si>
  <si>
    <t>99307</t>
  </si>
  <si>
    <t>Subsequent nursing facility care, per day, for the evaluation and management of a patient, which requires a medically appropriate history and/or examination and straightforward medical decision making. 10-19 minutes total time on the date of the encounter for code selection.</t>
  </si>
  <si>
    <t>99308</t>
  </si>
  <si>
    <t>Subsequent nursing facility care, per day, for the evaluation and management of a patient, which requires a medically appropriate history and/or examination and low level of medical decision making. 20-29 minutes total time on the date of the encounter.</t>
  </si>
  <si>
    <t>99309</t>
  </si>
  <si>
    <t xml:space="preserve">Subsequent nursing facility care, per day, for the evaluation and management of a patient, which requires a medically appropriate history and/or examination and moderate level of medical decision making. 30-44 minutes total time on the date of the encounter. </t>
  </si>
  <si>
    <t>99310</t>
  </si>
  <si>
    <t xml:space="preserve"> Subsequent nursing facility care, per day, for the evaluation and management of a patient, which requires a medically appropriate history and/or examination and high level of medical decision making. 45-59 minutes total time on the date of the encounter.</t>
  </si>
  <si>
    <t>99341</t>
  </si>
  <si>
    <t>Home or residence visit for the evaluation and management of a new patient, which requires a medically appropriate history and/or examination and straightforward medical decision making. 15-29 minutes total time on the date of the encounter.</t>
  </si>
  <si>
    <t>99342</t>
  </si>
  <si>
    <t>Home or residence visit for the evaluation and management of a new patient, which requires a medically appropriate history and/or examination and low level of medical decision making. 30-59 minutes total time on the date of the encounter.</t>
  </si>
  <si>
    <t>99344</t>
  </si>
  <si>
    <t xml:space="preserve"> Home or residence visit for the evaluation and management of a new patient, which requires a medically appropriate history and/or examination and moderate level of medical decision making. 60-74 minutes total time on the date of the encounter.</t>
  </si>
  <si>
    <t>99345</t>
  </si>
  <si>
    <t>Home or residence visit for the evaluation and management of a new patient, which requires a medically appropriate history and/or examination and high level of medical decision making. 75-89 minutes total time on the date of the encounter.</t>
  </si>
  <si>
    <t>99347</t>
  </si>
  <si>
    <t>Home or residence visit for the evaluation and management of an established patient, which requires a medically appropriate history and/or examination and straightforward medical decision making. 20-29 minutes total time on the date of the encounter.</t>
  </si>
  <si>
    <t>99348</t>
  </si>
  <si>
    <t>Home or residence visit for the evaluation and management of an established patient, which requires a medically appropriate history and/or examination and low level of medical decision making. 30-39 minutes total time on the date of the encounter.</t>
  </si>
  <si>
    <t>99349</t>
  </si>
  <si>
    <t xml:space="preserve"> Home or residence visit for the evaluation and management of an established patient, which requires a medically appropriate history and/or examination and moderate level of medical decision making. 40-59 minutes total time on the date of the encounter.</t>
  </si>
  <si>
    <t>99350</t>
  </si>
  <si>
    <t>Home or residence visit for the evaluation and management of an established patient, which requires a medically appropriate history and/or examination and high level of medical decision making. 60-74 minutes total time on the date of the encounter.</t>
  </si>
  <si>
    <t>99366</t>
  </si>
  <si>
    <t>Medical team conference with interdisciplinary team of health care professionals, face-to-face with patient and/or family, 30-1440 minutes, participation by nonphysician qualified health care professional</t>
  </si>
  <si>
    <t>99367</t>
  </si>
  <si>
    <t>Medical team conference with interdisciplinary team of health care professionals, patient and/or family not present, 30-1440 minutes; participation by physician</t>
  </si>
  <si>
    <t>99368</t>
  </si>
  <si>
    <t>Medical team conference with interdisciplinary team of health care professionals, patient and/or family not present, 30-1440 minutes; participation by nonphysician qualified health care professional</t>
  </si>
  <si>
    <t>99415</t>
  </si>
  <si>
    <t>Prolonged clinical staff service (the service beyond the highest time in the range of total time of the service) during an evaluation and management service in the office or outpatient setting, direct patient contact with physician supervision; first hour</t>
  </si>
  <si>
    <t>99416</t>
  </si>
  <si>
    <t>Prolonged clinical staff service (the service beyond the highest time in the range of total time of the service) during an evaluation and management service in the office or outpatient setting, direct patient contact with physician supervision; each additional 30 minutes</t>
  </si>
  <si>
    <t>99417</t>
  </si>
  <si>
    <t>Prolonged outpatient evaluation and management service(s) time with or without direct patient contact beyond the required time of the primary service when the primary service level has been selected using total time, each 15 minutes of total time (This code does not follow the midpoint rule. A  full 15 minutes must be met before one unit of 99417 can be claimed).</t>
  </si>
  <si>
    <t>99418</t>
  </si>
  <si>
    <t>Prolonged inpatient or observation evaluation and management service(s) time with or without direct patient contact beyond the required time of the primary service when the primary service level has been selected using total time, each 15 minutes of total time (This code does not follow the midpoint rule. A full 15 minutes must be met before one unit of 99418 can be claimed).</t>
  </si>
  <si>
    <t>99441</t>
  </si>
  <si>
    <t>Telephone evaluation and management service by a physician or other qualified health care professional who may report evaluation and management services provided to an established patient, parent, or guardian not originating from a related E/M service provided within the previous 7 days nor leading to an E/M service or procedure within the next 24 hours or soonest available appointment; 5-10 minutes of medical discussion</t>
  </si>
  <si>
    <t>99442</t>
  </si>
  <si>
    <t>Telephone evaluation and management service by a physician or other qualified health care professional who may report evaluation and management services provided to an established patient, parent, or guardian not originating from a related E/M service provided within the previous 7 days nor leading to an E/M service or procedure within the next 24 hours or soonest available appointment; 11-20 minutes of medical discussion</t>
  </si>
  <si>
    <t>99443</t>
  </si>
  <si>
    <t>Telephone evaluation and management service by a physician or other qualified health care professional who may report evaluation and management services provided to an established patient, parent, or guardian not originating from a related E/M service provided within the previous 7 days nor leading to an E/M service or procedure within the next 24 hours or soonest available appointment; 21-30 minutes of medical discussion</t>
  </si>
  <si>
    <t>99451</t>
  </si>
  <si>
    <t>Interprofessional telephone/Internet/electronic health record assessment and management service provided by a consultative physician or other qualified health care professional, including a written report to the patient's treating/requesting physician or other qualified health care professional, 5 minutes or more of medical consultative time (5-30 minutes)</t>
  </si>
  <si>
    <t>18</t>
  </si>
  <si>
    <t>99484</t>
  </si>
  <si>
    <t>Care management services for behavioral health conditions, at least 20 minutes of clinical staff time, directed by a physician or other qualified health care professional, per calendar month, with the following required elements: initial assessment or follow-up monitoring, including the use of applicable validated rating scales, behavioral health care planning in relation to behavioral/psychiatric health problems, including revision for patients who are not progressing or whose status changes, facilitating and coordinating treatment such as psychotherapy, pharmacotherapy, counseling and/or psychiatric consultation, and continuity of care with a designated member of the care team, 20-1440 minutes.</t>
  </si>
  <si>
    <t>99605</t>
  </si>
  <si>
    <t>Medication therapy management service(s) provided by a pharmacist, individual, face-to-face with patient, with assessment and intervention if provided; initial 15 minutes, new patient</t>
  </si>
  <si>
    <t>99606</t>
  </si>
  <si>
    <t xml:space="preserve"> Medication therapy management service(s) provided by a pharmacist, individual, face-to-face with patient, with assessment and intervention if provided; initial 15 minutes, established patient</t>
  </si>
  <si>
    <t>99607</t>
  </si>
  <si>
    <t>Medication therapy management service(s) provided by a pharmacist, individual, face-to-face with patient, with assessment and intervention if provided; each additional 15 minutes</t>
  </si>
  <si>
    <t>G0316</t>
  </si>
  <si>
    <t>Prolonged hospital inpatient or observation care evaluation and management service(s) beyond the total time for the primary service (when the primary service has been selected using time on the date of the primary service); each additional 15 minutes by the physician or qualified healthcare professional, with or without direct patient contact</t>
  </si>
  <si>
    <t>H0025</t>
  </si>
  <si>
    <t>Behavior health prevention education service (delivery of services with target population to affect knowledge, attitude and/or behavior) [Peer Support group session], 15 minutes</t>
  </si>
  <si>
    <t>H0031</t>
  </si>
  <si>
    <t>Mental health assessment by nonphysician, 15 minutes</t>
  </si>
  <si>
    <t>H0032</t>
  </si>
  <si>
    <t>Mental health service plan development by non-physicians, 15 minutes</t>
  </si>
  <si>
    <t>H0033</t>
  </si>
  <si>
    <t>Medication administration, direct observation, 15 minutes</t>
  </si>
  <si>
    <t>H0034</t>
  </si>
  <si>
    <t>Medication training and support, 15 minutes</t>
  </si>
  <si>
    <t>H0036</t>
  </si>
  <si>
    <t>Community psychiatric supportive treatment, face-to-face, per 15 minutes (Functional Family Therapy)</t>
  </si>
  <si>
    <t>H0038</t>
  </si>
  <si>
    <t>Self-help/peer services (individual) 15 minutes</t>
  </si>
  <si>
    <t>H2000</t>
  </si>
  <si>
    <t>Comprehensive multidisciplinary evaluation, 15 minutes</t>
  </si>
  <si>
    <t>H2011</t>
  </si>
  <si>
    <t>Crisis intervention service, 15 minutes</t>
  </si>
  <si>
    <t>Mobile Crisis, per encounter</t>
  </si>
  <si>
    <t>H2017</t>
  </si>
  <si>
    <t>Psychosocial rehabilitation, 15 minutes</t>
  </si>
  <si>
    <t>H2019</t>
  </si>
  <si>
    <t>Therapeutic behavioral services, 15 minutes</t>
  </si>
  <si>
    <t>H2021</t>
  </si>
  <si>
    <t>Community-based wrap-around services (coordination with other programs),15 minutes</t>
  </si>
  <si>
    <t>T1001</t>
  </si>
  <si>
    <t>Nursing assessment/ evaluation, 15 minutes</t>
  </si>
  <si>
    <t>T1013</t>
  </si>
  <si>
    <t>Sign language or oral interpretive services, 15 minutes</t>
  </si>
  <si>
    <t>T1017</t>
  </si>
  <si>
    <t>Targeted case management, 15 minutes</t>
  </si>
  <si>
    <t>Therapy substitute, 15 minutes</t>
  </si>
  <si>
    <t>Assessment substitute, 15 minutes</t>
  </si>
  <si>
    <t>96202</t>
  </si>
  <si>
    <t>Multiple-family group behavior management/modification training for parent(s)/guardian(s)/caregiver(s) of patients with a mental or physical health diagnosis, administered by physician or other qualified health care professional (without the patient present), face-to-face with multiple sets of parent(s)/guardian(s)/caregiver(s); initial 60 minutes</t>
  </si>
  <si>
    <t>96203</t>
  </si>
  <si>
    <t>Multiple-family group behavior management/modification training for parent(s)/guardian(s)/caregiver(s) of patients with a mental or physical health diagnosis, administered by physician or other qualified health care professional (without the patient present), face-to-face with multiple sets of parent(s)/guardian(s)/caregiver(s); each additional 15 minutes</t>
  </si>
  <si>
    <t>97550</t>
  </si>
  <si>
    <t>Caregiver training in strategies and techniques to facilitate the patient’s functional performance in the home or community (eg, activities of daily living [ADLs], instrumental ADLs [iADLs], transfers, mobility, communication, swallowing, feeding, problem solving, safety practices) (without the patient present), face to face; initial 30 minutes</t>
  </si>
  <si>
    <t>23</t>
  </si>
  <si>
    <t>97551</t>
  </si>
  <si>
    <t>Caregiver training in strategies and techniques to facilitate the patient’s functional performance in the home or community (eg, activities of daily living [ADLs], instrumental ADLs [iADLs], transfers, mobility, communication, swallowing, feeding, problem solving, safety practices) (without the patient present), face to face; each additional 15 minutes</t>
  </si>
  <si>
    <t>97552</t>
  </si>
  <si>
    <t>Group caregiver training in strategies and techniques to facilitate the patient’s functional performance in the home or community (eg, activities of daily living [ADLs], instrumental ADLs [iADLs], transfers, mobility, communication, swallowing, feeding, problem solving, safety practices) (without the patient present), face to face with multiple sets of caregivers; 45 mins</t>
  </si>
  <si>
    <t>Initial nursing facility care, per day, for the evaluation and management of a patient, which requires a medically appropriate history and/or examination and moderate level of medical decision making. 35-49 minutes total time on the date of the encounter.</t>
  </si>
  <si>
    <t>Subsequent nursing facility care, per day, for the evaluation and management of a patient, which requires a medically appropriate history and/or examination and moderate level of medical decision making. 30-44 minutes total time on the date of the encounter.</t>
  </si>
  <si>
    <t>Subsequent nursing facility care, per day, for the evaluation and management of a patient, which requires a medically appropriate history and/or examination and high level of medical decision making. 45-59 minutes total time on the date of the encounter.</t>
  </si>
  <si>
    <t>Home or residence visit for the evaluation and management of a new patient, which requires a medically appropriate history and/or examination and moderate level of medical decision making. 60-74 minutes total time on the date of the encounter.</t>
  </si>
  <si>
    <t>Home or residence visit for the evaluation and management of an established patient, which requires a medically appropriate history and/or examination and moderate level of medical decision making. 40-59 minutes total time on the date of the encounter.</t>
  </si>
  <si>
    <t>Medication therapy management service(s) provided by a pharmacist, individual, face-to-face with patient, with assessment and intervention if provided; initial 15 minutes, established patient</t>
  </si>
  <si>
    <t>G0019</t>
  </si>
  <si>
    <t>Community health integration services performed by certified or trained auxiliary personnel, including a community health worker, under the direction of a physician or other practitioner, 60 minutes per calendar month.</t>
  </si>
  <si>
    <t>G0022</t>
  </si>
  <si>
    <t>Community health integration services, each additional 30 minutes per calendar month.</t>
  </si>
  <si>
    <t>G0323</t>
  </si>
  <si>
    <t>Care management services for behavioral health conditions, at least 20 minutes of clinical psychologist, clinical social worker, mental health counselor, or marriage and family therapist time, per calendar month.</t>
  </si>
  <si>
    <t>G0539</t>
  </si>
  <si>
    <t>Caregiver training in behavior management/modification for caregiver(s) of patients with a mental or physical health diagnosis, administered by physician or other qualified health care professional (without the patient present), face-to-face; initial 30 minutes</t>
  </si>
  <si>
    <t>G0540</t>
  </si>
  <si>
    <t>Caregiver training in behavior management/modification for parent(s)/guardian(s)/caregiver(s) of patients with a mental or physical health diagnosis, administered by physician or other qualified health care professional (without the patient present), face-to-face; each additional 15 minutes</t>
  </si>
  <si>
    <t>G0541</t>
  </si>
  <si>
    <t>Caregiver training in direct care strategies and techniques to support care for patients with an ongoing condition or illness and to reduce complications (including, but not limited to, techniques to prevent decubitus ulcer formation, wound care, and infection control) (without the patient present), face-to-face; initial 30 minutes</t>
  </si>
  <si>
    <t>G0542</t>
  </si>
  <si>
    <t>Caregiver training in direct care strategies and techniques to support care for patients with an ongoing condition or illness and to reduce complications (including, but not limited to, techniques to prevent decubitus ulcer formation, wound care, and infection control) (without the patient present), face-to-face; each additional 15 minutes</t>
  </si>
  <si>
    <t>G0543</t>
  </si>
  <si>
    <t>Group caregiver training in direct care strategies and techniques to support care for patients with an ongoing condition or illness and to reduce complications (including, but not limited to, techniques to prevent decubitus ulcer formation, wound care, and infection control) (without the patient present), face-to-face with multiple sets of caregivers; 45 mins</t>
  </si>
  <si>
    <t>Modifier</t>
  </si>
  <si>
    <t>Time Base</t>
  </si>
  <si>
    <t>Rate</t>
  </si>
  <si>
    <t>H0018</t>
  </si>
  <si>
    <t>24 Hour</t>
  </si>
  <si>
    <t>Adult Crisis Residential</t>
  </si>
  <si>
    <t>24 Hours</t>
  </si>
  <si>
    <t>H0019</t>
  </si>
  <si>
    <t>Adult Residential</t>
  </si>
  <si>
    <t>H2013</t>
  </si>
  <si>
    <t>Psychiatric Health Facility</t>
  </si>
  <si>
    <t>H2012</t>
  </si>
  <si>
    <t>Day Services</t>
  </si>
  <si>
    <t>Day Rehabilitation: Full Day</t>
  </si>
  <si>
    <t>&gt;= 4 Hours</t>
  </si>
  <si>
    <t>Day Rehabilitation: Half Day</t>
  </si>
  <si>
    <t>&lt; 4 Hours</t>
  </si>
  <si>
    <t>TG</t>
  </si>
  <si>
    <t>Day Treatment Intensive: Full Day</t>
  </si>
  <si>
    <t>Day Treatment Intensive: Half Day</t>
  </si>
  <si>
    <t>S9484</t>
  </si>
  <si>
    <t>Crisis Stabilization</t>
  </si>
  <si>
    <t>1 Hour</t>
  </si>
  <si>
    <t>A0140</t>
  </si>
  <si>
    <t>Mobile Crisis</t>
  </si>
  <si>
    <t>Transportation mileage</t>
  </si>
  <si>
    <t xml:space="preserve">1 Mile </t>
  </si>
  <si>
    <t>1 Encounter</t>
  </si>
  <si>
    <t>T2007</t>
  </si>
  <si>
    <t>Transportation, staff time, per 15 minutes</t>
  </si>
  <si>
    <t>15 Minutes</t>
  </si>
  <si>
    <t>H0046</t>
  </si>
  <si>
    <t>Psychiatric Inpatient</t>
  </si>
  <si>
    <t xml:space="preserve">Psychiatric Hospital Inpatient: Administrative Day </t>
  </si>
  <si>
    <t>H2015</t>
  </si>
  <si>
    <t>S5145</t>
  </si>
  <si>
    <t>Therapeutic Foster Care</t>
  </si>
  <si>
    <t>H2031</t>
  </si>
  <si>
    <t>Clubhouse</t>
  </si>
  <si>
    <t>&gt;= 3 Hours</t>
  </si>
  <si>
    <t>&gt;= 5 Hours</t>
  </si>
  <si>
    <t>&lt; 5 Hours</t>
  </si>
  <si>
    <t>Transportation wait time, 30 minutes</t>
  </si>
  <si>
    <t>30 Minutes</t>
  </si>
  <si>
    <t>Program Id</t>
  </si>
  <si>
    <t>Code</t>
  </si>
  <si>
    <t>ACT Partial Monthly Bundle</t>
  </si>
  <si>
    <t>H0040</t>
  </si>
  <si>
    <t>4 - 5 Encounters</t>
  </si>
  <si>
    <t>$400.00</t>
  </si>
  <si>
    <t>ACT Full Monthly Bundle</t>
  </si>
  <si>
    <t>&gt;= 6 Encounters</t>
  </si>
  <si>
    <t>FACT Partial Monthly Bundle</t>
  </si>
  <si>
    <t>H0039</t>
  </si>
  <si>
    <t>$300.00</t>
  </si>
  <si>
    <t>FACT Full Monthly Bundle</t>
  </si>
  <si>
    <t>CSC Partial Monthly Bundle</t>
  </si>
  <si>
    <t>H2040</t>
  </si>
  <si>
    <t>2 - 3 Encounters</t>
  </si>
  <si>
    <t>$500.00</t>
  </si>
  <si>
    <t>CSC Full Monthly Bundle</t>
  </si>
  <si>
    <t>&gt;= 4 Encounters</t>
  </si>
  <si>
    <t>$600.00</t>
  </si>
  <si>
    <t>Supported Employment Partial Monthly Bundle</t>
  </si>
  <si>
    <t>H2023</t>
  </si>
  <si>
    <t>$700.00</t>
  </si>
  <si>
    <t>Supported Employment Full Monthly Bundle</t>
  </si>
  <si>
    <t>$800.00</t>
  </si>
  <si>
    <t>MST Partial Monthly Bundle</t>
  </si>
  <si>
    <t>H2033</t>
  </si>
  <si>
    <t>$900.00</t>
  </si>
  <si>
    <t>MST Full Monthly Bundle</t>
  </si>
  <si>
    <t>$1000.00</t>
  </si>
  <si>
    <t>Version:</t>
  </si>
  <si>
    <t>V_20260924</t>
  </si>
  <si>
    <t>Important Note</t>
  </si>
  <si>
    <r>
      <rPr>
        <sz val="11"/>
        <rFont val="Calibri"/>
      </rPr>
      <t xml:space="preserve">Before you can create the invoice, you might need to click the </t>
    </r>
    <r>
      <rPr>
        <b/>
        <sz val="11"/>
        <color rgb="FF000000"/>
        <rFont val="Calibri"/>
      </rPr>
      <t>ENABLE CONTENT</t>
    </r>
    <r>
      <rPr>
        <sz val="11"/>
        <color rgb="FF000000"/>
        <rFont val="Calibri"/>
      </rPr>
      <t xml:space="preserve"> button at the top of your Excel document. It will be listed in the Security warning section in yellow.</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</si>
</sst>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numFmts>
  <fonts count="4" x14ac:knownFonts="1">
    <font>
      <sz val="11"/>
      <name val="Calibri"/>
    </font>
    <font>
      <b/>
      <sz val="11"/>
      <name val="Calibri"/>
    </font>
    <font>
      <b/>
      <sz val="11"/>
      <color rgb="FF000000"/>
      <name val="Calibri"/>
    </font>
    <font>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0" fontId="0" fillId="0" borderId="0" xfId="0" applyAlignment="1">
      <alignment horizontal="center" vertical="center"/>
    </xf>
    <xf numFmtId="0" fontId="1" fillId="0" borderId="0" xfId="0" applyFont="1"/>
    <xf numFmtId="164" fontId="0" fillId="0" borderId="0" xfId="0" applyNumberFormat="1"/>
    <xf numFmtId="1" fontId="0" fillId="0" borderId="0" xfId="0" applyNumberFormat="1"/>
    <xf numFmtId="0" fontId="0" fillId="0" borderId="0" xfId="0" applyAlignment="1">
      <alignment horizontal="center" vertical="top"/>
    </xf>
    <xf numFmtId="0" fontId="0" fillId="0" borderId="0" xfId="0" applyAlignment="1">
      <alignment vertical="top" wrapText="1"/>
    </xf>
    <xf numFmtId="0" fontId="0" fillId="0" borderId="0" xfId="0" applyAlignment="1">
      <alignment horizontal="center" vertical="top" wrapText="1"/>
    </xf>
  </cellXfs>
  <cellStyles count="1">
    <cellStyle name="Normal" xfId="0" builtinId="0"/>
  </cellStyles>
  <dxfs count="222">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 formatCode="0"/>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 formatCode="0"/>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 formatCode="0"/>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 formatCode="0"/>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 formatCode="0"/>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 formatCode="0"/>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numFmt numFmtId="164" formatCode="\$#,##0.00"/>
    </dxf>
    <dxf>
      <numFmt numFmtId="164" formatCode="\$#,##0.00"/>
    </dxf>
    <dxf>
      <numFmt numFmtId="164" formatCode="\$#,##0.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127000</xdr:colOff>
      <xdr:row>2</xdr:row>
      <xdr:rowOff>15240</xdr:rowOff>
    </xdr:from>
    <xdr:to>
      <xdr:col>1</xdr:col>
      <xdr:colOff>455930</xdr:colOff>
      <xdr:row>3</xdr:row>
      <xdr:rowOff>86360</xdr:rowOff>
    </xdr:to>
    <xdr:sp macro="InvoicingModule.CreateInvoice" textlink="">
      <xdr:nvSpPr>
        <xdr:cNvPr id="2" name="TextShape">
          <a:extLst>
            <a:ext uri="{FF2B5EF4-FFF2-40B4-BE49-F238E27FC236}">
              <a16:creationId xmlns:a16="http://schemas.microsoft.com/office/drawing/2014/main" id="{E1A1B47B-FDC2-05A0-026C-5037312E785F}"/>
            </a:ext>
          </a:extLst>
        </xdr:cNvPr>
        <xdr:cNvSpPr txBox="1"/>
      </xdr:nvSpPr>
      <xdr:spPr>
        <a:xfrm>
          <a:off x="127000" y="381000"/>
          <a:ext cx="1270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ctr"/>
        <a:lstStyle/>
        <a:p>
          <a:pPr algn="ctr"/>
          <a:r>
            <a:rPr lang="en-US" sz="1200" b="1"/>
            <a:t>Create Invoice</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Settings" displayName="TableSettings" ref="A1:F18">
  <autoFilter ref="A1:F18" xr:uid="{00000000-0009-0000-0100-000001000000}"/>
  <tableColumns count="6">
    <tableColumn id="1" xr3:uid="{00000000-0010-0000-0000-000001000000}" name="ProcedureCodeId"/>
    <tableColumn id="2" xr3:uid="{00000000-0010-0000-0000-000002000000}" name="ProcedureCodeName"/>
    <tableColumn id="3" xr3:uid="{00000000-0010-0000-0000-000003000000}" name="DisplayAs"/>
    <tableColumn id="4" xr3:uid="{00000000-0010-0000-0000-000004000000}" name="CPT"/>
    <tableColumn id="5" xr3:uid="{00000000-0010-0000-0000-000005000000}" name="Max duration for CPT"/>
    <tableColumn id="6" xr3:uid="{00000000-0010-0000-0000-000006000000}" name="T Code "/>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OutpatientHourlyRates2425" displayName="TableOutpatientHourlyRates2425" ref="A1:C18">
  <autoFilter ref="A1:C18" xr:uid="{00000000-0009-0000-0100-000002000000}"/>
  <tableColumns count="3">
    <tableColumn id="1" xr3:uid="{00000000-0010-0000-0100-000001000000}" name="Group Name"/>
    <tableColumn id="2" xr3:uid="{00000000-0010-0000-0100-000002000000}" name="Group Description"/>
    <tableColumn id="3" xr3:uid="{00000000-0010-0000-0100-000003000000}" name="Hourly Rate" dataDxfId="221"/>
  </tableColumns>
  <tableStyleInfo name="TableStyleMedium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OutpatientHourlyRates2526" displayName="TableOutpatientHourlyRates2526" ref="A1:C18">
  <autoFilter ref="A1:C18" xr:uid="{00000000-0009-0000-0100-000003000000}"/>
  <tableColumns count="3">
    <tableColumn id="1" xr3:uid="{00000000-0010-0000-0200-000001000000}" name="Group Name"/>
    <tableColumn id="2" xr3:uid="{00000000-0010-0000-0200-000002000000}" name="Group Description"/>
    <tableColumn id="3" xr3:uid="{00000000-0010-0000-0200-000003000000}" name="Hourly Rate" dataDxfId="220"/>
  </tableColumns>
  <tableStyleInfo name="TableStyleMedium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OutpatientHourlyRates2627" displayName="TableOutpatientHourlyRates2627" ref="A1:C18">
  <autoFilter ref="A1:C18" xr:uid="{00000000-0009-0000-0100-000004000000}"/>
  <tableColumns count="3">
    <tableColumn id="1" xr3:uid="{00000000-0010-0000-0300-000001000000}" name="Group Name"/>
    <tableColumn id="2" xr3:uid="{00000000-0010-0000-0300-000002000000}" name="Group Description"/>
    <tableColumn id="3" xr3:uid="{00000000-0010-0000-0300-000003000000}" name="Hourly Rate" dataDxfId="219"/>
  </tableColumns>
  <tableStyleInfo name="TableStyleMedium9"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RateDegrees" displayName="TableRateDegrees" ref="A1:D47">
  <autoFilter ref="A1:D47" xr:uid="{00000000-0009-0000-0100-000005000000}"/>
  <tableColumns count="4">
    <tableColumn id="1" xr3:uid="{00000000-0010-0000-0400-000001000000}" name="GlobalCodeId"/>
    <tableColumn id="2" xr3:uid="{00000000-0010-0000-0400-000002000000}" name="Description"/>
    <tableColumn id="3" xr3:uid="{00000000-0010-0000-0400-000003000000}" name="Short Name"/>
    <tableColumn id="4" xr3:uid="{00000000-0010-0000-0400-000004000000}" name="Rate Group"/>
  </tableColumns>
  <tableStyleInfo name="TableStyleMedium9"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OutpatientRates2425" displayName="TableOutpatientRates2425" ref="A1:AL137">
  <autoFilter ref="A1:AL137" xr:uid="{00000000-0009-0000-0100-000006000000}"/>
  <tableColumns count="38">
    <tableColumn id="1" xr3:uid="{00000000-0010-0000-0500-000001000000}" name="BillingCode"/>
    <tableColumn id="2" xr3:uid="{00000000-0010-0000-0500-000002000000}" name="Description"/>
    <tableColumn id="3" xr3:uid="{00000000-0010-0000-0500-000003000000}" name="Minutes for Rate" dataDxfId="201"/>
    <tableColumn id="4" xr3:uid="{00000000-0010-0000-0500-000004000000}" name="CNS Group Allowed"/>
    <tableColumn id="5" xr3:uid="{00000000-0010-0000-0500-000005000000}" name="LPHA Group Allowed"/>
    <tableColumn id="6" xr3:uid="{00000000-0010-0000-0500-000006000000}" name="LVN Group Allowed"/>
    <tableColumn id="7" xr3:uid="{00000000-0010-0000-0500-000007000000}" name="MA Group Allowed"/>
    <tableColumn id="8" xr3:uid="{00000000-0010-0000-0500-000008000000}" name="MD Group Allowed"/>
    <tableColumn id="9" xr3:uid="{00000000-0010-0000-0500-000009000000}" name="MHRS Group Allowed"/>
    <tableColumn id="10" xr3:uid="{00000000-0010-0000-0500-00000A000000}" name="NP Group Allowed"/>
    <tableColumn id="11" xr3:uid="{00000000-0010-0000-0500-00000B000000}" name="OT Group Allowed"/>
    <tableColumn id="12" xr3:uid="{00000000-0010-0000-0500-00000C000000}" name="OTHER Group Allowed"/>
    <tableColumn id="13" xr3:uid="{00000000-0010-0000-0500-00000D000000}" name="PEER Group Allowed"/>
    <tableColumn id="14" xr3:uid="{00000000-0010-0000-0500-00000E000000}" name="PA Group Allowed"/>
    <tableColumn id="15" xr3:uid="{00000000-0010-0000-0500-00000F000000}" name="PT Group Allowed"/>
    <tableColumn id="16" xr3:uid="{00000000-0010-0000-0500-000010000000}" name="PSY Group Allowed"/>
    <tableColumn id="17" xr3:uid="{00000000-0010-0000-0500-000011000000}" name="RN Group Allowed"/>
    <tableColumn id="18" xr3:uid="{00000000-0010-0000-0500-000012000000}" name="PHARM Group Allowed"/>
    <tableColumn id="19" xr3:uid="{00000000-0010-0000-0500-000013000000}" name="AOD Group Allowed"/>
    <tableColumn id="20" xr3:uid="{00000000-0010-0000-0500-000014000000}" name="CHW Group Allowed"/>
    <tableColumn id="21" xr3:uid="{00000000-0010-0000-0500-000015000000}" name="Standard Rate" dataDxfId="200"/>
    <tableColumn id="22" xr3:uid="{00000000-0010-0000-0500-000016000000}" name="CNS Group" dataDxfId="199">
      <calculatedColumnFormula>IF(TableOutpatientRates2425[[#This Row],[CNS Group Allowed]] = "Y", IF(NOT(ISBLANK(TableOutpatientRates2425[[#This Row],[Standard Rate]])), TableOutpatientRates2425[Standard Rate], INDEX(TableOutpatientHourlyRates2425[Hourly Rate], MATCH("CNS Group", TableOutpatientHourlyRates2425[Group Name], 0))/60*TableOutpatientRates2425[[#This Row],[Minutes for Rate]]), "")</calculatedColumnFormula>
    </tableColumn>
    <tableColumn id="23" xr3:uid="{00000000-0010-0000-0500-000017000000}" name="LPHA Group" dataDxfId="198">
      <calculatedColumnFormula>IF(TableOutpatientRates2425[[#This Row],[LPHA Group Allowed]] = "Y", IF(NOT(ISBLANK(TableOutpatientRates2425[[#This Row],[Standard Rate]])), TableOutpatientRates2425[Standard Rate], INDEX(TableOutpatientHourlyRates2425[Hourly Rate], MATCH("LPHA Group", TableOutpatientHourlyRates2425[Group Name], 0))/60*TableOutpatientRates2425[[#This Row],[Minutes for Rate]]), "")</calculatedColumnFormula>
    </tableColumn>
    <tableColumn id="24" xr3:uid="{00000000-0010-0000-0500-000018000000}" name="LVN Group" dataDxfId="197">
      <calculatedColumnFormula>IF(TableOutpatientRates2425[[#This Row],[LVN Group Allowed]] = "Y", IF(NOT(ISBLANK(TableOutpatientRates2425[[#This Row],[Standard Rate]])), TableOutpatientRates2425[Standard Rate], INDEX(TableOutpatientHourlyRates2425[Hourly Rate], MATCH("LVN Group", TableOutpatientHourlyRates2425[Group Name], 0))/60*TableOutpatientRates2425[[#This Row],[Minutes for Rate]]), "")</calculatedColumnFormula>
    </tableColumn>
    <tableColumn id="25" xr3:uid="{00000000-0010-0000-0500-000019000000}" name="MA Group" dataDxfId="196">
      <calculatedColumnFormula>IF(TableOutpatientRates2425[[#This Row],[MA Group Allowed]] = "Y", IF(NOT(ISBLANK(TableOutpatientRates2425[[#This Row],[Standard Rate]])), TableOutpatientRates2425[Standard Rate], INDEX(TableOutpatientHourlyRates2425[Hourly Rate], MATCH("MA Group", TableOutpatientHourlyRates2425[Group Name], 0))/60*TableOutpatientRates2425[[#This Row],[Minutes for Rate]]), "")</calculatedColumnFormula>
    </tableColumn>
    <tableColumn id="26" xr3:uid="{00000000-0010-0000-0500-00001A000000}" name="MD Group" dataDxfId="195">
      <calculatedColumnFormula>IF(TableOutpatientRates2425[[#This Row],[MD Group Allowed]] = "Y", IF(NOT(ISBLANK(TableOutpatientRates2425[[#This Row],[Standard Rate]])), TableOutpatientRates2425[Standard Rate], INDEX(TableOutpatientHourlyRates2425[Hourly Rate], MATCH("MD Group", TableOutpatientHourlyRates2425[Group Name], 0))/60*TableOutpatientRates2425[[#This Row],[Minutes for Rate]]), "")</calculatedColumnFormula>
    </tableColumn>
    <tableColumn id="27" xr3:uid="{00000000-0010-0000-0500-00001B000000}" name="MHRS Group" dataDxfId="194">
      <calculatedColumnFormula>IF(TableOutpatientRates2425[[#This Row],[MHRS Group Allowed]] = "Y", IF(NOT(ISBLANK(TableOutpatientRates2425[[#This Row],[Standard Rate]])), TableOutpatientRates2425[Standard Rate], INDEX(TableOutpatientHourlyRates2425[Hourly Rate], MATCH("MHRS Group", TableOutpatientHourlyRates2425[Group Name], 0))/60*TableOutpatientRates2425[[#This Row],[Minutes for Rate]]), "")</calculatedColumnFormula>
    </tableColumn>
    <tableColumn id="28" xr3:uid="{00000000-0010-0000-0500-00001C000000}" name="NP Group" dataDxfId="193">
      <calculatedColumnFormula>IF(TableOutpatientRates2425[[#This Row],[NP Group Allowed]] = "Y", IF(NOT(ISBLANK(TableOutpatientRates2425[[#This Row],[Standard Rate]])), TableOutpatientRates2425[Standard Rate], INDEX(TableOutpatientHourlyRates2425[Hourly Rate], MATCH("NP Group", TableOutpatientHourlyRates2425[Group Name], 0))/60*TableOutpatientRates2425[[#This Row],[Minutes for Rate]]), "")</calculatedColumnFormula>
    </tableColumn>
    <tableColumn id="29" xr3:uid="{00000000-0010-0000-0500-00001D000000}" name="OT Group" dataDxfId="192">
      <calculatedColumnFormula>IF(TableOutpatientRates2425[[#This Row],[OT Group Allowed]] = "Y", IF(NOT(ISBLANK(TableOutpatientRates2425[[#This Row],[Standard Rate]])), TableOutpatientRates2425[Standard Rate], INDEX(TableOutpatientHourlyRates2425[Hourly Rate], MATCH("OT Group", TableOutpatientHourlyRates2425[Group Name], 0))/60*TableOutpatientRates2425[[#This Row],[Minutes for Rate]]), "")</calculatedColumnFormula>
    </tableColumn>
    <tableColumn id="30" xr3:uid="{00000000-0010-0000-0500-00001E000000}" name="OTHER Group" dataDxfId="191">
      <calculatedColumnFormula>IF(TableOutpatientRates2425[[#This Row],[OTHER Group Allowed]] = "Y", IF(NOT(ISBLANK(TableOutpatientRates2425[[#This Row],[Standard Rate]])), TableOutpatientRates2425[Standard Rate], INDEX(TableOutpatientHourlyRates2425[Hourly Rate], MATCH("OTHER Group", TableOutpatientHourlyRates2425[Group Name], 0))/60*TableOutpatientRates2425[[#This Row],[Minutes for Rate]]), "")</calculatedColumnFormula>
    </tableColumn>
    <tableColumn id="31" xr3:uid="{00000000-0010-0000-0500-00001F000000}" name="PA Group" dataDxfId="190">
      <calculatedColumnFormula>IF(TableOutpatientRates2425[[#This Row],[PA Group Allowed]] = "Y", IF(NOT(ISBLANK(TableOutpatientRates2425[[#This Row],[Standard Rate]])), TableOutpatientRates2425[Standard Rate], INDEX(TableOutpatientHourlyRates2425[Hourly Rate], MATCH("PA Group", TableOutpatientHourlyRates2425[Group Name], 0))/60*TableOutpatientRates2425[[#This Row],[Minutes for Rate]]), "")</calculatedColumnFormula>
    </tableColumn>
    <tableColumn id="32" xr3:uid="{00000000-0010-0000-0500-000020000000}" name="PEER Group" dataDxfId="189">
      <calculatedColumnFormula>IF(TableOutpatientRates2425[[#This Row],[PEER Group Allowed]] = "Y", IF(NOT(ISBLANK(TableOutpatientRates2425[[#This Row],[Standard Rate]])), TableOutpatientRates2425[Standard Rate], INDEX(TableOutpatientHourlyRates2425[Hourly Rate], MATCH("PEER Group", TableOutpatientHourlyRates2425[Group Name], 0))/60*TableOutpatientRates2425[[#This Row],[Minutes for Rate]]), "")</calculatedColumnFormula>
    </tableColumn>
    <tableColumn id="33" xr3:uid="{00000000-0010-0000-0500-000021000000}" name="PHARM Group" dataDxfId="188">
      <calculatedColumnFormula>IF(TableOutpatientRates2425[[#This Row],[PHARM Group Allowed]] = "Y", IF(NOT(ISBLANK(TableOutpatientRates2425[[#This Row],[Standard Rate]])), TableOutpatientRates2425[Standard Rate], INDEX(TableOutpatientHourlyRates2425[Hourly Rate], MATCH("PHARM Group", TableOutpatientHourlyRates2425[Group Name], 0))/60*TableOutpatientRates2425[[#This Row],[Minutes for Rate]]), "")</calculatedColumnFormula>
    </tableColumn>
    <tableColumn id="34" xr3:uid="{00000000-0010-0000-0500-000022000000}" name="PSY Group" dataDxfId="187">
      <calculatedColumnFormula>IF(TableOutpatientRates2425[[#This Row],[PSY Group Allowed]] = "Y", IF(NOT(ISBLANK(TableOutpatientRates2425[[#This Row],[Standard Rate]])), TableOutpatientRates2425[Standard Rate], INDEX(TableOutpatientHourlyRates2425[Hourly Rate], MATCH("PSY Group", TableOutpatientHourlyRates2425[Group Name], 0))/60*TableOutpatientRates2425[[#This Row],[Minutes for Rate]]), "")</calculatedColumnFormula>
    </tableColumn>
    <tableColumn id="35" xr3:uid="{00000000-0010-0000-0500-000023000000}" name="PT Group" dataDxfId="186">
      <calculatedColumnFormula>IF(TableOutpatientRates2425[[#This Row],[PT Group Allowed]] = "Y", IF(NOT(ISBLANK(TableOutpatientRates2425[[#This Row],[Standard Rate]])), TableOutpatientRates2425[Standard Rate], INDEX(TableOutpatientHourlyRates2425[Hourly Rate], MATCH("PT Group", TableOutpatientHourlyRates2425[Group Name], 0))/60*TableOutpatientRates2425[[#This Row],[Minutes for Rate]]), "")</calculatedColumnFormula>
    </tableColumn>
    <tableColumn id="36" xr3:uid="{00000000-0010-0000-0500-000024000000}" name="RN Group" dataDxfId="185">
      <calculatedColumnFormula>IF(TableOutpatientRates2425[[#This Row],[RN Group Allowed]] = "Y", IF(NOT(ISBLANK(TableOutpatientRates2425[[#This Row],[Standard Rate]])), TableOutpatientRates2425[Standard Rate], INDEX(TableOutpatientHourlyRates2425[Hourly Rate], MATCH("RN Group", TableOutpatientHourlyRates2425[Group Name], 0))/60*TableOutpatientRates2425[[#This Row],[Minutes for Rate]]), "")</calculatedColumnFormula>
    </tableColumn>
    <tableColumn id="37" xr3:uid="{00000000-0010-0000-0500-000025000000}" name="CHW Group" dataDxfId="184">
      <calculatedColumnFormula>IF(TableOutpatientRates2425[[#This Row],[CHW Group Allowed]] = "Y", IF(NOT(ISBLANK(TableOutpatientRates2425[[#This Row],[Standard Rate]])), TableOutpatientRates2425[Standard Rate], INDEX(TableOutpatientHourlyRates2425[Hourly Rate], MATCH("CHW Group", TableOutpatientHourlyRates2425[Group Name], 0))/60*TableOutpatientRates2425[[#This Row],[Minutes for Rate]]), "")</calculatedColumnFormula>
    </tableColumn>
    <tableColumn id="38" xr3:uid="{00000000-0010-0000-0500-000026000000}" name="AOD Group" dataDxfId="183">
      <calculatedColumnFormula>IF(TableOutpatientRates2425[[#This Row],[AOD Group Allowed]] = "Y", IF(NOT(ISBLANK(TableOutpatientRates2425[[#This Row],[Standard Rate]])), TableOutpatientRates2425[Standard Rate], INDEX(TableOutpatientHourlyRates2425[Hourly Rate], MATCH("AOD Group", TableOutpatientHourlyRates2425[Group Name], 0))/60*TableOutpatientRates2425[[#This Row],[Minutes for Rate]]), "")</calculatedColumnFormula>
    </tableColumn>
  </tableColumns>
  <tableStyleInfo name="TableStyleMedium9"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eOutpatientRates2526" displayName="TableOutpatientRates2526" ref="A1:AL147">
  <autoFilter ref="A1:AL147" xr:uid="{00000000-0009-0000-0100-000007000000}"/>
  <tableColumns count="38">
    <tableColumn id="1" xr3:uid="{00000000-0010-0000-0600-000001000000}" name="BillingCode"/>
    <tableColumn id="2" xr3:uid="{00000000-0010-0000-0600-000002000000}" name="Description"/>
    <tableColumn id="3" xr3:uid="{00000000-0010-0000-0600-000003000000}" name="Minutes for Rate" dataDxfId="165"/>
    <tableColumn id="4" xr3:uid="{00000000-0010-0000-0600-000004000000}" name="CNS Group Allowed"/>
    <tableColumn id="5" xr3:uid="{00000000-0010-0000-0600-000005000000}" name="AOD Group Allowed"/>
    <tableColumn id="6" xr3:uid="{00000000-0010-0000-0600-000006000000}" name="LPHA Group Allowed"/>
    <tableColumn id="7" xr3:uid="{00000000-0010-0000-0600-000007000000}" name="LVN Group Allowed"/>
    <tableColumn id="8" xr3:uid="{00000000-0010-0000-0600-000008000000}" name="MA Group Allowed"/>
    <tableColumn id="9" xr3:uid="{00000000-0010-0000-0600-000009000000}" name="MD Group Allowed"/>
    <tableColumn id="10" xr3:uid="{00000000-0010-0000-0600-00000A000000}" name="MHRS Group Allowed"/>
    <tableColumn id="11" xr3:uid="{00000000-0010-0000-0600-00000B000000}" name="NP Group Allowed"/>
    <tableColumn id="12" xr3:uid="{00000000-0010-0000-0600-00000C000000}" name="OT Group Allowed"/>
    <tableColumn id="13" xr3:uid="{00000000-0010-0000-0600-00000D000000}" name="OTHER Group Allowed"/>
    <tableColumn id="14" xr3:uid="{00000000-0010-0000-0600-00000E000000}" name="PEER Group Allowed"/>
    <tableColumn id="15" xr3:uid="{00000000-0010-0000-0600-00000F000000}" name="PA Group Allowed"/>
    <tableColumn id="16" xr3:uid="{00000000-0010-0000-0600-000010000000}" name="PT Group Allowed"/>
    <tableColumn id="17" xr3:uid="{00000000-0010-0000-0600-000011000000}" name="PSY Group Allowed"/>
    <tableColumn id="18" xr3:uid="{00000000-0010-0000-0600-000012000000}" name="RN Group Allowed"/>
    <tableColumn id="19" xr3:uid="{00000000-0010-0000-0600-000013000000}" name="CHW Group Allowed"/>
    <tableColumn id="20" xr3:uid="{00000000-0010-0000-0600-000014000000}" name="PHARM Group Allowed"/>
    <tableColumn id="21" xr3:uid="{00000000-0010-0000-0600-000015000000}" name="Standard Rate" dataDxfId="164"/>
    <tableColumn id="22" xr3:uid="{00000000-0010-0000-0600-000016000000}" name="CNS Group" dataDxfId="163">
      <calculatedColumnFormula>IF(TableOutpatientRates2526[[#This Row],[CNS Group Allowed]] = "Y", IF(NOT(ISBLANK(TableOutpatientRates2526[[#This Row],[Standard Rate]])), TableOutpatientRates2526[Standard Rate], INDEX(TableOutpatientHourlyRates2526[Hourly Rate], MATCH("CNS Group", TableOutpatientHourlyRates2526[Group Name], 0))/60*TableOutpatientRates2526[[#This Row],[Minutes for Rate]]), "")</calculatedColumnFormula>
    </tableColumn>
    <tableColumn id="23" xr3:uid="{00000000-0010-0000-0600-000017000000}" name="LPHA Group" dataDxfId="162">
      <calculatedColumnFormula>IF(TableOutpatientRates2526[[#This Row],[LPHA Group Allowed]] = "Y", IF(NOT(ISBLANK(TableOutpatientRates2526[[#This Row],[Standard Rate]])), TableOutpatientRates2526[Standard Rate], INDEX(TableOutpatientHourlyRates2526[Hourly Rate], MATCH("LPHA Group", TableOutpatientHourlyRates2526[Group Name], 0))/60*TableOutpatientRates2526[[#This Row],[Minutes for Rate]]), "")</calculatedColumnFormula>
    </tableColumn>
    <tableColumn id="24" xr3:uid="{00000000-0010-0000-0600-000018000000}" name="LVN Group" dataDxfId="161">
      <calculatedColumnFormula>IF(TableOutpatientRates2526[[#This Row],[LVN Group Allowed]] = "Y", IF(NOT(ISBLANK(TableOutpatientRates2526[[#This Row],[Standard Rate]])), TableOutpatientRates2526[Standard Rate], INDEX(TableOutpatientHourlyRates2526[Hourly Rate], MATCH("LVN Group", TableOutpatientHourlyRates2526[Group Name], 0))/60*TableOutpatientRates2526[[#This Row],[Minutes for Rate]]), "")</calculatedColumnFormula>
    </tableColumn>
    <tableColumn id="25" xr3:uid="{00000000-0010-0000-0600-000019000000}" name="MA Group" dataDxfId="160">
      <calculatedColumnFormula>IF(TableOutpatientRates2526[[#This Row],[MA Group Allowed]] = "Y", IF(NOT(ISBLANK(TableOutpatientRates2526[[#This Row],[Standard Rate]])), TableOutpatientRates2526[Standard Rate], INDEX(TableOutpatientHourlyRates2526[Hourly Rate], MATCH("MA Group", TableOutpatientHourlyRates2526[Group Name], 0))/60*TableOutpatientRates2526[[#This Row],[Minutes for Rate]]), "")</calculatedColumnFormula>
    </tableColumn>
    <tableColumn id="26" xr3:uid="{00000000-0010-0000-0600-00001A000000}" name="MD Group" dataDxfId="159">
      <calculatedColumnFormula>IF(TableOutpatientRates2526[[#This Row],[MD Group Allowed]] = "Y", IF(NOT(ISBLANK(TableOutpatientRates2526[[#This Row],[Standard Rate]])), TableOutpatientRates2526[Standard Rate], INDEX(TableOutpatientHourlyRates2526[Hourly Rate], MATCH("MD Group", TableOutpatientHourlyRates2526[Group Name], 0))/60*TableOutpatientRates2526[[#This Row],[Minutes for Rate]]), "")</calculatedColumnFormula>
    </tableColumn>
    <tableColumn id="27" xr3:uid="{00000000-0010-0000-0600-00001B000000}" name="MHRS Group" dataDxfId="158">
      <calculatedColumnFormula>IF(TableOutpatientRates2526[[#This Row],[MHRS Group Allowed]] = "Y", IF(NOT(ISBLANK(TableOutpatientRates2526[[#This Row],[Standard Rate]])), TableOutpatientRates2526[Standard Rate], INDEX(TableOutpatientHourlyRates2526[Hourly Rate], MATCH("MHRS Group", TableOutpatientHourlyRates2526[Group Name], 0))/60*TableOutpatientRates2526[[#This Row],[Minutes for Rate]]), "")</calculatedColumnFormula>
    </tableColumn>
    <tableColumn id="28" xr3:uid="{00000000-0010-0000-0600-00001C000000}" name="NP Group" dataDxfId="157">
      <calculatedColumnFormula>IF(TableOutpatientRates2526[[#This Row],[NP Group Allowed]] = "Y", IF(NOT(ISBLANK(TableOutpatientRates2526[[#This Row],[Standard Rate]])), TableOutpatientRates2526[Standard Rate], INDEX(TableOutpatientHourlyRates2526[Hourly Rate], MATCH("NP Group", TableOutpatientHourlyRates2526[Group Name], 0))/60*TableOutpatientRates2526[[#This Row],[Minutes for Rate]]), "")</calculatedColumnFormula>
    </tableColumn>
    <tableColumn id="29" xr3:uid="{00000000-0010-0000-0600-00001D000000}" name="OT Group" dataDxfId="156">
      <calculatedColumnFormula>IF(TableOutpatientRates2526[[#This Row],[OT Group Allowed]] = "Y", IF(NOT(ISBLANK(TableOutpatientRates2526[[#This Row],[Standard Rate]])), TableOutpatientRates2526[Standard Rate], INDEX(TableOutpatientHourlyRates2526[Hourly Rate], MATCH("OT Group", TableOutpatientHourlyRates2526[Group Name], 0))/60*TableOutpatientRates2526[[#This Row],[Minutes for Rate]]), "")</calculatedColumnFormula>
    </tableColumn>
    <tableColumn id="30" xr3:uid="{00000000-0010-0000-0600-00001E000000}" name="OTHER Group" dataDxfId="155">
      <calculatedColumnFormula>IF(TableOutpatientRates2526[[#This Row],[OTHER Group Allowed]] = "Y", IF(NOT(ISBLANK(TableOutpatientRates2526[[#This Row],[Standard Rate]])), TableOutpatientRates2526[Standard Rate], INDEX(TableOutpatientHourlyRates2526[Hourly Rate], MATCH("OTHER Group", TableOutpatientHourlyRates2526[Group Name], 0))/60*TableOutpatientRates2526[[#This Row],[Minutes for Rate]]), "")</calculatedColumnFormula>
    </tableColumn>
    <tableColumn id="31" xr3:uid="{00000000-0010-0000-0600-00001F000000}" name="PA Group" dataDxfId="154">
      <calculatedColumnFormula>IF(TableOutpatientRates2526[[#This Row],[PA Group Allowed]] = "Y", IF(NOT(ISBLANK(TableOutpatientRates2526[[#This Row],[Standard Rate]])), TableOutpatientRates2526[Standard Rate], INDEX(TableOutpatientHourlyRates2526[Hourly Rate], MATCH("PA Group", TableOutpatientHourlyRates2526[Group Name], 0))/60*TableOutpatientRates2526[[#This Row],[Minutes for Rate]]), "")</calculatedColumnFormula>
    </tableColumn>
    <tableColumn id="32" xr3:uid="{00000000-0010-0000-0600-000020000000}" name="PEER Group" dataDxfId="153">
      <calculatedColumnFormula>IF(TableOutpatientRates2526[[#This Row],[PEER Group Allowed]] = "Y", IF(NOT(ISBLANK(TableOutpatientRates2526[[#This Row],[Standard Rate]])), TableOutpatientRates2526[Standard Rate], INDEX(TableOutpatientHourlyRates2526[Hourly Rate], MATCH("PEER Group", TableOutpatientHourlyRates2526[Group Name], 0))/60*TableOutpatientRates2526[[#This Row],[Minutes for Rate]]), "")</calculatedColumnFormula>
    </tableColumn>
    <tableColumn id="33" xr3:uid="{00000000-0010-0000-0600-000021000000}" name="PHARM Group" dataDxfId="152">
      <calculatedColumnFormula>IF(TableOutpatientRates2526[[#This Row],[PHARM Group Allowed]] = "Y", IF(NOT(ISBLANK(TableOutpatientRates2526[[#This Row],[Standard Rate]])), TableOutpatientRates2526[Standard Rate], INDEX(TableOutpatientHourlyRates2526[Hourly Rate], MATCH("PHARM Group", TableOutpatientHourlyRates2526[Group Name], 0))/60*TableOutpatientRates2526[[#This Row],[Minutes for Rate]]), "")</calculatedColumnFormula>
    </tableColumn>
    <tableColumn id="34" xr3:uid="{00000000-0010-0000-0600-000022000000}" name="PSY Group" dataDxfId="151">
      <calculatedColumnFormula>IF(TableOutpatientRates2526[[#This Row],[PSY Group Allowed]] = "Y", IF(NOT(ISBLANK(TableOutpatientRates2526[[#This Row],[Standard Rate]])), TableOutpatientRates2526[Standard Rate], INDEX(TableOutpatientHourlyRates2526[Hourly Rate], MATCH("PSY Group", TableOutpatientHourlyRates2526[Group Name], 0))/60*TableOutpatientRates2526[[#This Row],[Minutes for Rate]]), "")</calculatedColumnFormula>
    </tableColumn>
    <tableColumn id="35" xr3:uid="{00000000-0010-0000-0600-000023000000}" name="PT Group" dataDxfId="150">
      <calculatedColumnFormula>IF(TableOutpatientRates2526[[#This Row],[PT Group Allowed]] = "Y", IF(NOT(ISBLANK(TableOutpatientRates2526[[#This Row],[Standard Rate]])), TableOutpatientRates2526[Standard Rate], INDEX(TableOutpatientHourlyRates2526[Hourly Rate], MATCH("PT Group", TableOutpatientHourlyRates2526[Group Name], 0))/60*TableOutpatientRates2526[[#This Row],[Minutes for Rate]]), "")</calculatedColumnFormula>
    </tableColumn>
    <tableColumn id="36" xr3:uid="{00000000-0010-0000-0600-000024000000}" name="RN Group" dataDxfId="149">
      <calculatedColumnFormula>IF(TableOutpatientRates2526[[#This Row],[RN Group Allowed]] = "Y", IF(NOT(ISBLANK(TableOutpatientRates2526[[#This Row],[Standard Rate]])), TableOutpatientRates2526[Standard Rate], INDEX(TableOutpatientHourlyRates2526[Hourly Rate], MATCH("RN Group", TableOutpatientHourlyRates2526[Group Name], 0))/60*TableOutpatientRates2526[[#This Row],[Minutes for Rate]]), "")</calculatedColumnFormula>
    </tableColumn>
    <tableColumn id="37" xr3:uid="{00000000-0010-0000-0600-000025000000}" name="CHW Group" dataDxfId="148">
      <calculatedColumnFormula>IF(TableOutpatientRates2526[[#This Row],[CHW Group Allowed]] = "Y", IF(NOT(ISBLANK(TableOutpatientRates2526[[#This Row],[Standard Rate]])), TableOutpatientRates2526[Standard Rate], INDEX(TableOutpatientHourlyRates2526[Hourly Rate], MATCH("CHW Group", TableOutpatientHourlyRates2526[Group Name], 0))/60*TableOutpatientRates2526[[#This Row],[Minutes for Rate]]), "")</calculatedColumnFormula>
    </tableColumn>
    <tableColumn id="38" xr3:uid="{00000000-0010-0000-0600-000026000000}" name="AOD Group" dataDxfId="147">
      <calculatedColumnFormula>IF(TableOutpatientRates2526[[#This Row],[AOD Group Allowed]] = "Y", IF(NOT(ISBLANK(TableOutpatientRates2526[[#This Row],[Standard Rate]])), TableOutpatientRates2526[Standard Rate], INDEX(TableOutpatientHourlyRates2526[Hourly Rate], MATCH("AOD Group", TableOutpatientHourlyRates2526[Group Name], 0))/60*TableOutpatientRates2526[[#This Row],[Minutes for Rate]]), "")</calculatedColumnFormula>
    </tableColumn>
  </tableColumns>
  <tableStyleInfo name="TableStyleMedium9"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eOutpatientRates2627" displayName="TableOutpatientRates2627" ref="A1:AL147">
  <autoFilter ref="A1:AL147" xr:uid="{00000000-0009-0000-0100-000008000000}"/>
  <tableColumns count="38">
    <tableColumn id="1" xr3:uid="{00000000-0010-0000-0700-000001000000}" name="BillingCode"/>
    <tableColumn id="2" xr3:uid="{00000000-0010-0000-0700-000002000000}" name="Description"/>
    <tableColumn id="3" xr3:uid="{00000000-0010-0000-0700-000003000000}" name="Minutes for Rate" dataDxfId="129"/>
    <tableColumn id="4" xr3:uid="{00000000-0010-0000-0700-000004000000}" name="CNS Group Allowed"/>
    <tableColumn id="5" xr3:uid="{00000000-0010-0000-0700-000005000000}" name="AOD Group Allowed"/>
    <tableColumn id="6" xr3:uid="{00000000-0010-0000-0700-000006000000}" name="LPHA Group Allowed"/>
    <tableColumn id="7" xr3:uid="{00000000-0010-0000-0700-000007000000}" name="LVN Group Allowed"/>
    <tableColumn id="8" xr3:uid="{00000000-0010-0000-0700-000008000000}" name="MA Group Allowed"/>
    <tableColumn id="9" xr3:uid="{00000000-0010-0000-0700-000009000000}" name="MD Group Allowed"/>
    <tableColumn id="10" xr3:uid="{00000000-0010-0000-0700-00000A000000}" name="MHRS Group Allowed"/>
    <tableColumn id="11" xr3:uid="{00000000-0010-0000-0700-00000B000000}" name="NP Group Allowed"/>
    <tableColumn id="12" xr3:uid="{00000000-0010-0000-0700-00000C000000}" name="OT Group Allowed"/>
    <tableColumn id="13" xr3:uid="{00000000-0010-0000-0700-00000D000000}" name="OTHER Group Allowed"/>
    <tableColumn id="14" xr3:uid="{00000000-0010-0000-0700-00000E000000}" name="PEER Group Allowed"/>
    <tableColumn id="15" xr3:uid="{00000000-0010-0000-0700-00000F000000}" name="PA Group Allowed"/>
    <tableColumn id="16" xr3:uid="{00000000-0010-0000-0700-000010000000}" name="PT Group Allowed"/>
    <tableColumn id="17" xr3:uid="{00000000-0010-0000-0700-000011000000}" name="PSY Group Allowed"/>
    <tableColumn id="18" xr3:uid="{00000000-0010-0000-0700-000012000000}" name="RN Group Allowed"/>
    <tableColumn id="19" xr3:uid="{00000000-0010-0000-0700-000013000000}" name="CHW Group Allowed"/>
    <tableColumn id="20" xr3:uid="{00000000-0010-0000-0700-000014000000}" name="PHARM Group Allowed"/>
    <tableColumn id="21" xr3:uid="{00000000-0010-0000-0700-000015000000}" name="Standard Rate" dataDxfId="128"/>
    <tableColumn id="22" xr3:uid="{00000000-0010-0000-0700-000016000000}" name="CNS Group" dataDxfId="127">
      <calculatedColumnFormula>IF(TableOutpatientRates2627[[#This Row],[CNS Group Allowed]] = "Y", IF(NOT(ISBLANK(TableOutpatientRates2627[[#This Row],[Standard Rate]])), TableOutpatientRates2627[Standard Rate], INDEX(TableOutpatientHourlyRates2627[Hourly Rate], MATCH("CNS Group", TableOutpatientHourlyRates2627[Group Name], 0))/60*TableOutpatientRates2627[[#This Row],[Minutes for Rate]]), "")</calculatedColumnFormula>
    </tableColumn>
    <tableColumn id="23" xr3:uid="{00000000-0010-0000-0700-000017000000}" name="LPHA Group" dataDxfId="126">
      <calculatedColumnFormula>IF(TableOutpatientRates2627[[#This Row],[LPHA Group Allowed]] = "Y", IF(NOT(ISBLANK(TableOutpatientRates2627[[#This Row],[Standard Rate]])), TableOutpatientRates2627[Standard Rate], INDEX(TableOutpatientHourlyRates2627[Hourly Rate], MATCH("LPHA Group", TableOutpatientHourlyRates2627[Group Name], 0))/60*TableOutpatientRates2627[[#This Row],[Minutes for Rate]]), "")</calculatedColumnFormula>
    </tableColumn>
    <tableColumn id="24" xr3:uid="{00000000-0010-0000-0700-000018000000}" name="LVN Group" dataDxfId="125">
      <calculatedColumnFormula>IF(TableOutpatientRates2627[[#This Row],[LVN Group Allowed]] = "Y", IF(NOT(ISBLANK(TableOutpatientRates2627[[#This Row],[Standard Rate]])), TableOutpatientRates2627[Standard Rate], INDEX(TableOutpatientHourlyRates2627[Hourly Rate], MATCH("LVN Group", TableOutpatientHourlyRates2627[Group Name], 0))/60*TableOutpatientRates2627[[#This Row],[Minutes for Rate]]), "")</calculatedColumnFormula>
    </tableColumn>
    <tableColumn id="25" xr3:uid="{00000000-0010-0000-0700-000019000000}" name="MA Group" dataDxfId="124">
      <calculatedColumnFormula>IF(TableOutpatientRates2627[[#This Row],[MA Group Allowed]] = "Y", IF(NOT(ISBLANK(TableOutpatientRates2627[[#This Row],[Standard Rate]])), TableOutpatientRates2627[Standard Rate], INDEX(TableOutpatientHourlyRates2627[Hourly Rate], MATCH("MA Group", TableOutpatientHourlyRates2627[Group Name], 0))/60*TableOutpatientRates2627[[#This Row],[Minutes for Rate]]), "")</calculatedColumnFormula>
    </tableColumn>
    <tableColumn id="26" xr3:uid="{00000000-0010-0000-0700-00001A000000}" name="MD Group" dataDxfId="123">
      <calculatedColumnFormula>IF(TableOutpatientRates2627[[#This Row],[MD Group Allowed]] = "Y", IF(NOT(ISBLANK(TableOutpatientRates2627[[#This Row],[Standard Rate]])), TableOutpatientRates2627[Standard Rate], INDEX(TableOutpatientHourlyRates2627[Hourly Rate], MATCH("MD Group", TableOutpatientHourlyRates2627[Group Name], 0))/60*TableOutpatientRates2627[[#This Row],[Minutes for Rate]]), "")</calculatedColumnFormula>
    </tableColumn>
    <tableColumn id="27" xr3:uid="{00000000-0010-0000-0700-00001B000000}" name="MHRS Group" dataDxfId="122">
      <calculatedColumnFormula>IF(TableOutpatientRates2627[[#This Row],[MHRS Group Allowed]] = "Y", IF(NOT(ISBLANK(TableOutpatientRates2627[[#This Row],[Standard Rate]])), TableOutpatientRates2627[Standard Rate], INDEX(TableOutpatientHourlyRates2627[Hourly Rate], MATCH("MHRS Group", TableOutpatientHourlyRates2627[Group Name], 0))/60*TableOutpatientRates2627[[#This Row],[Minutes for Rate]]), "")</calculatedColumnFormula>
    </tableColumn>
    <tableColumn id="28" xr3:uid="{00000000-0010-0000-0700-00001C000000}" name="NP Group" dataDxfId="121">
      <calculatedColumnFormula>IF(TableOutpatientRates2627[[#This Row],[NP Group Allowed]] = "Y", IF(NOT(ISBLANK(TableOutpatientRates2627[[#This Row],[Standard Rate]])), TableOutpatientRates2627[Standard Rate], INDEX(TableOutpatientHourlyRates2627[Hourly Rate], MATCH("NP Group", TableOutpatientHourlyRates2627[Group Name], 0))/60*TableOutpatientRates2627[[#This Row],[Minutes for Rate]]), "")</calculatedColumnFormula>
    </tableColumn>
    <tableColumn id="29" xr3:uid="{00000000-0010-0000-0700-00001D000000}" name="OT Group" dataDxfId="120">
      <calculatedColumnFormula>IF(TableOutpatientRates2627[[#This Row],[OT Group Allowed]] = "Y", IF(NOT(ISBLANK(TableOutpatientRates2627[[#This Row],[Standard Rate]])), TableOutpatientRates2627[Standard Rate], INDEX(TableOutpatientHourlyRates2627[Hourly Rate], MATCH("OT Group", TableOutpatientHourlyRates2627[Group Name], 0))/60*TableOutpatientRates2627[[#This Row],[Minutes for Rate]]), "")</calculatedColumnFormula>
    </tableColumn>
    <tableColumn id="30" xr3:uid="{00000000-0010-0000-0700-00001E000000}" name="OTHER Group" dataDxfId="119">
      <calculatedColumnFormula>IF(TableOutpatientRates2627[[#This Row],[OTHER Group Allowed]] = "Y", IF(NOT(ISBLANK(TableOutpatientRates2627[[#This Row],[Standard Rate]])), TableOutpatientRates2627[Standard Rate], INDEX(TableOutpatientHourlyRates2627[Hourly Rate], MATCH("OTHER Group", TableOutpatientHourlyRates2627[Group Name], 0))/60*TableOutpatientRates2627[[#This Row],[Minutes for Rate]]), "")</calculatedColumnFormula>
    </tableColumn>
    <tableColumn id="31" xr3:uid="{00000000-0010-0000-0700-00001F000000}" name="PA Group" dataDxfId="118">
      <calculatedColumnFormula>IF(TableOutpatientRates2627[[#This Row],[PA Group Allowed]] = "Y", IF(NOT(ISBLANK(TableOutpatientRates2627[[#This Row],[Standard Rate]])), TableOutpatientRates2627[Standard Rate], INDEX(TableOutpatientHourlyRates2627[Hourly Rate], MATCH("PA Group", TableOutpatientHourlyRates2627[Group Name], 0))/60*TableOutpatientRates2627[[#This Row],[Minutes for Rate]]), "")</calculatedColumnFormula>
    </tableColumn>
    <tableColumn id="32" xr3:uid="{00000000-0010-0000-0700-000020000000}" name="PEER Group" dataDxfId="117">
      <calculatedColumnFormula>IF(TableOutpatientRates2627[[#This Row],[PEER Group Allowed]] = "Y", IF(NOT(ISBLANK(TableOutpatientRates2627[[#This Row],[Standard Rate]])), TableOutpatientRates2627[Standard Rate], INDEX(TableOutpatientHourlyRates2627[Hourly Rate], MATCH("PEER Group", TableOutpatientHourlyRates2627[Group Name], 0))/60*TableOutpatientRates2627[[#This Row],[Minutes for Rate]]), "")</calculatedColumnFormula>
    </tableColumn>
    <tableColumn id="33" xr3:uid="{00000000-0010-0000-0700-000021000000}" name="PHARM Group" dataDxfId="116">
      <calculatedColumnFormula>IF(TableOutpatientRates2627[[#This Row],[PHARM Group Allowed]] = "Y", IF(NOT(ISBLANK(TableOutpatientRates2627[[#This Row],[Standard Rate]])), TableOutpatientRates2627[Standard Rate], INDEX(TableOutpatientHourlyRates2627[Hourly Rate], MATCH("PHARM Group", TableOutpatientHourlyRates2627[Group Name], 0))/60*TableOutpatientRates2627[[#This Row],[Minutes for Rate]]), "")</calculatedColumnFormula>
    </tableColumn>
    <tableColumn id="34" xr3:uid="{00000000-0010-0000-0700-000022000000}" name="PSY Group" dataDxfId="115">
      <calculatedColumnFormula>IF(TableOutpatientRates2627[[#This Row],[PSY Group Allowed]] = "Y", IF(NOT(ISBLANK(TableOutpatientRates2627[[#This Row],[Standard Rate]])), TableOutpatientRates2627[Standard Rate], INDEX(TableOutpatientHourlyRates2627[Hourly Rate], MATCH("PSY Group", TableOutpatientHourlyRates2627[Group Name], 0))/60*TableOutpatientRates2627[[#This Row],[Minutes for Rate]]), "")</calculatedColumnFormula>
    </tableColumn>
    <tableColumn id="35" xr3:uid="{00000000-0010-0000-0700-000023000000}" name="PT Group" dataDxfId="114">
      <calculatedColumnFormula>IF(TableOutpatientRates2627[[#This Row],[PT Group Allowed]] = "Y", IF(NOT(ISBLANK(TableOutpatientRates2627[[#This Row],[Standard Rate]])), TableOutpatientRates2627[Standard Rate], INDEX(TableOutpatientHourlyRates2627[Hourly Rate], MATCH("PT Group", TableOutpatientHourlyRates2627[Group Name], 0))/60*TableOutpatientRates2627[[#This Row],[Minutes for Rate]]), "")</calculatedColumnFormula>
    </tableColumn>
    <tableColumn id="36" xr3:uid="{00000000-0010-0000-0700-000024000000}" name="RN Group" dataDxfId="113">
      <calculatedColumnFormula>IF(TableOutpatientRates2627[[#This Row],[RN Group Allowed]] = "Y", IF(NOT(ISBLANK(TableOutpatientRates2627[[#This Row],[Standard Rate]])), TableOutpatientRates2627[Standard Rate], INDEX(TableOutpatientHourlyRates2627[Hourly Rate], MATCH("RN Group", TableOutpatientHourlyRates2627[Group Name], 0))/60*TableOutpatientRates2627[[#This Row],[Minutes for Rate]]), "")</calculatedColumnFormula>
    </tableColumn>
    <tableColumn id="37" xr3:uid="{00000000-0010-0000-0700-000025000000}" name="CHW Group" dataDxfId="112">
      <calculatedColumnFormula>IF(TableOutpatientRates2627[[#This Row],[CHW Group Allowed]] = "Y", IF(NOT(ISBLANK(TableOutpatientRates2627[[#This Row],[Standard Rate]])), TableOutpatientRates2627[Standard Rate], INDEX(TableOutpatientHourlyRates2627[Hourly Rate], MATCH("CHW Group", TableOutpatientHourlyRates2627[Group Name], 0))/60*TableOutpatientRates2627[[#This Row],[Minutes for Rate]]), "")</calculatedColumnFormula>
    </tableColumn>
    <tableColumn id="38" xr3:uid="{00000000-0010-0000-0700-000026000000}" name="AOD Group" dataDxfId="111">
      <calculatedColumnFormula>IF(TableOutpatientRates2627[[#This Row],[AOD Group Allowed]] = "Y", IF(NOT(ISBLANK(TableOutpatientRates2627[[#This Row],[Standard Rate]])), TableOutpatientRates2627[Standard Rate], INDEX(TableOutpatientHourlyRates2627[Hourly Rate], MATCH("AOD Group", TableOutpatientHourlyRates2627[Group Name], 0))/60*TableOutpatientRates2627[[#This Row],[Minutes for Rate]]), "")</calculatedColumnFormula>
    </tableColumn>
  </tableColumns>
  <tableStyleInfo name="TableStyleMedium9"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eOutpatientRates2425_Commercial" displayName="TableOutpatientRates2425_Commercial" ref="A1:AL19">
  <autoFilter ref="A1:AL19" xr:uid="{00000000-0009-0000-0100-000009000000}"/>
  <tableColumns count="38">
    <tableColumn id="1" xr3:uid="{00000000-0010-0000-0800-000001000000}" name="BillingCode"/>
    <tableColumn id="2" xr3:uid="{00000000-0010-0000-0800-000002000000}" name="Description"/>
    <tableColumn id="3" xr3:uid="{00000000-0010-0000-0800-000003000000}" name="Minutes for Rate" dataDxfId="93"/>
    <tableColumn id="4" xr3:uid="{00000000-0010-0000-0800-000004000000}" name="CNS Group Allowed"/>
    <tableColumn id="5" xr3:uid="{00000000-0010-0000-0800-000005000000}" name="LPHA Group Allowed"/>
    <tableColumn id="6" xr3:uid="{00000000-0010-0000-0800-000006000000}" name="LVN Group Allowed"/>
    <tableColumn id="7" xr3:uid="{00000000-0010-0000-0800-000007000000}" name="MA Group Allowed"/>
    <tableColumn id="8" xr3:uid="{00000000-0010-0000-0800-000008000000}" name="MD Group Allowed"/>
    <tableColumn id="9" xr3:uid="{00000000-0010-0000-0800-000009000000}" name="MHRS Group Allowed"/>
    <tableColumn id="10" xr3:uid="{00000000-0010-0000-0800-00000A000000}" name="NP Group Allowed"/>
    <tableColumn id="11" xr3:uid="{00000000-0010-0000-0800-00000B000000}" name="OT Group Allowed"/>
    <tableColumn id="12" xr3:uid="{00000000-0010-0000-0800-00000C000000}" name="OTHER Group Allowed"/>
    <tableColumn id="13" xr3:uid="{00000000-0010-0000-0800-00000D000000}" name="PEER Group Allowed"/>
    <tableColumn id="14" xr3:uid="{00000000-0010-0000-0800-00000E000000}" name="PA Group Allowed"/>
    <tableColumn id="15" xr3:uid="{00000000-0010-0000-0800-00000F000000}" name="PT Group Allowed"/>
    <tableColumn id="16" xr3:uid="{00000000-0010-0000-0800-000010000000}" name="PSY Group Allowed"/>
    <tableColumn id="17" xr3:uid="{00000000-0010-0000-0800-000011000000}" name="RN Group Allowed"/>
    <tableColumn id="18" xr3:uid="{00000000-0010-0000-0800-000012000000}" name="PHARM Group Allowed"/>
    <tableColumn id="19" xr3:uid="{00000000-0010-0000-0800-000013000000}" name="AOD Group Allowed"/>
    <tableColumn id="20" xr3:uid="{00000000-0010-0000-0800-000014000000}" name="CHW Group Allowed"/>
    <tableColumn id="21" xr3:uid="{00000000-0010-0000-0800-000015000000}" name="Standard Rate" dataDxfId="92"/>
    <tableColumn id="22" xr3:uid="{00000000-0010-0000-0800-000016000000}" name="CNS Group" dataDxfId="91">
      <calculatedColumnFormula>IF(TableOutpatientRates2425_Commercial[[#This Row],[CNS Group Allowed]]="Y",IF(NOT(ISBLANK(TableOutpatientRates2425_Commercial[[#This Row],[Standard Rate]])),TableOutpatientRates2425_Commercial[Standard Rate],INDEX(TableOutpatientHourlyRates2425[Hourly Rate],MATCH("CNS Group",TableOutpatientHourlyRates2425[Group Name],0))/60*TableOutpatientRates2425_Commercial[[#This Row],[Minutes for Rate]]),"")</calculatedColumnFormula>
    </tableColumn>
    <tableColumn id="23" xr3:uid="{00000000-0010-0000-0800-000017000000}" name="LPHA Group" dataDxfId="90">
      <calculatedColumnFormula>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calculatedColumnFormula>
    </tableColumn>
    <tableColumn id="24" xr3:uid="{00000000-0010-0000-0800-000018000000}" name="LVN Group" dataDxfId="89">
      <calculatedColumnFormula>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calculatedColumnFormula>
    </tableColumn>
    <tableColumn id="25" xr3:uid="{00000000-0010-0000-0800-000019000000}" name="MA Group" dataDxfId="88">
      <calculatedColumnFormula>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calculatedColumnFormula>
    </tableColumn>
    <tableColumn id="26" xr3:uid="{00000000-0010-0000-0800-00001A000000}" name="MD Group" dataDxfId="87">
      <calculatedColumnFormula>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calculatedColumnFormula>
    </tableColumn>
    <tableColumn id="27" xr3:uid="{00000000-0010-0000-0800-00001B000000}" name="MHRS Group" dataDxfId="86">
      <calculatedColumnFormula>IF(TableOutpatientRates2425_Commercial[[#This Row],[MHRS Group Allowed]]="Y",IF(NOT(ISBLANK(TableOutpatientRates2425_Commercial[[#This Row],[Standard Rate]])),TableOutpatientRates2425_Commercial[Standard Rate],INDEX(TableOutpatientHourlyRates2425[Hourly Rate],MATCH("MHRS Group",TableOutpatientHourlyRates2425[Group Name],0))/60*TableOutpatientRates2425_Commercial[[#This Row],[Minutes for Rate]]),"")</calculatedColumnFormula>
    </tableColumn>
    <tableColumn id="28" xr3:uid="{00000000-0010-0000-0800-00001C000000}" name="NP Group" dataDxfId="85">
      <calculatedColumnFormula>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calculatedColumnFormula>
    </tableColumn>
    <tableColumn id="29" xr3:uid="{00000000-0010-0000-0800-00001D000000}" name="OT Group" dataDxfId="84">
      <calculatedColumnFormula>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calculatedColumnFormula>
    </tableColumn>
    <tableColumn id="30" xr3:uid="{00000000-0010-0000-0800-00001E000000}" name="OTHER Group" dataDxfId="83">
      <calculatedColumnFormula>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calculatedColumnFormula>
    </tableColumn>
    <tableColumn id="31" xr3:uid="{00000000-0010-0000-0800-00001F000000}" name="PA Group" dataDxfId="82">
      <calculatedColumnFormula>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calculatedColumnFormula>
    </tableColumn>
    <tableColumn id="32" xr3:uid="{00000000-0010-0000-0800-000020000000}" name="PEER Group" dataDxfId="81">
      <calculatedColumnFormula>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calculatedColumnFormula>
    </tableColumn>
    <tableColumn id="33" xr3:uid="{00000000-0010-0000-0800-000021000000}" name="PHARM Group" dataDxfId="80">
      <calculatedColumnFormula>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calculatedColumnFormula>
    </tableColumn>
    <tableColumn id="34" xr3:uid="{00000000-0010-0000-0800-000022000000}" name="PSY Group" dataDxfId="79">
      <calculatedColumnFormula>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calculatedColumnFormula>
    </tableColumn>
    <tableColumn id="35" xr3:uid="{00000000-0010-0000-0800-000023000000}" name="PT Group" dataDxfId="78">
      <calculatedColumnFormula>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calculatedColumnFormula>
    </tableColumn>
    <tableColumn id="36" xr3:uid="{00000000-0010-0000-0800-000024000000}" name="RN Group" dataDxfId="77">
      <calculatedColumnFormula>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calculatedColumnFormula>
    </tableColumn>
    <tableColumn id="37" xr3:uid="{00000000-0010-0000-0800-000025000000}" name="CHW Group" dataDxfId="76">
      <calculatedColumnFormula>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calculatedColumnFormula>
    </tableColumn>
    <tableColumn id="38" xr3:uid="{00000000-0010-0000-0800-000026000000}" name="AOD Group" dataDxfId="75">
      <calculatedColumnFormula>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calculatedColumnFormula>
    </tableColumn>
  </tableColumns>
  <tableStyleInfo name="TableStyleMedium9"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eOutpatientRates2526_Commercial" displayName="TableOutpatientRates2526_Commercial" ref="A1:AL19">
  <autoFilter ref="A1:AL19" xr:uid="{00000000-0009-0000-0100-00000A000000}"/>
  <tableColumns count="38">
    <tableColumn id="1" xr3:uid="{00000000-0010-0000-0900-000001000000}" name="BillingCode"/>
    <tableColumn id="2" xr3:uid="{00000000-0010-0000-0900-000002000000}" name="Description"/>
    <tableColumn id="3" xr3:uid="{00000000-0010-0000-0900-000003000000}" name="Minutes for Rate" dataDxfId="57"/>
    <tableColumn id="4" xr3:uid="{00000000-0010-0000-0900-000004000000}" name="CNS Group Allowed"/>
    <tableColumn id="5" xr3:uid="{00000000-0010-0000-0900-000005000000}" name="AOD Group Allowed"/>
    <tableColumn id="6" xr3:uid="{00000000-0010-0000-0900-000006000000}" name="LPHA Group Allowed"/>
    <tableColumn id="7" xr3:uid="{00000000-0010-0000-0900-000007000000}" name="LVN Group Allowed"/>
    <tableColumn id="8" xr3:uid="{00000000-0010-0000-0900-000008000000}" name="MA Group Allowed"/>
    <tableColumn id="9" xr3:uid="{00000000-0010-0000-0900-000009000000}" name="MD Group Allowed"/>
    <tableColumn id="10" xr3:uid="{00000000-0010-0000-0900-00000A000000}" name="MHRS Group Allowed"/>
    <tableColumn id="11" xr3:uid="{00000000-0010-0000-0900-00000B000000}" name="NP Group Allowed"/>
    <tableColumn id="12" xr3:uid="{00000000-0010-0000-0900-00000C000000}" name="OT Group Allowed"/>
    <tableColumn id="13" xr3:uid="{00000000-0010-0000-0900-00000D000000}" name="OTHER Group Allowed"/>
    <tableColumn id="14" xr3:uid="{00000000-0010-0000-0900-00000E000000}" name="PEER Group Allowed"/>
    <tableColumn id="15" xr3:uid="{00000000-0010-0000-0900-00000F000000}" name="PA Group Allowed"/>
    <tableColumn id="16" xr3:uid="{00000000-0010-0000-0900-000010000000}" name="PT Group Allowed"/>
    <tableColumn id="17" xr3:uid="{00000000-0010-0000-0900-000011000000}" name="PSY Group Allowed"/>
    <tableColumn id="18" xr3:uid="{00000000-0010-0000-0900-000012000000}" name="RN Group Allowed"/>
    <tableColumn id="19" xr3:uid="{00000000-0010-0000-0900-000013000000}" name="CHW Group Allowed"/>
    <tableColumn id="20" xr3:uid="{00000000-0010-0000-0900-000014000000}" name="PHARM Group Allowed"/>
    <tableColumn id="21" xr3:uid="{00000000-0010-0000-0900-000015000000}" name="Standard Rate" dataDxfId="56"/>
    <tableColumn id="22" xr3:uid="{00000000-0010-0000-0900-000016000000}" name="CNS Group" dataDxfId="55">
      <calculatedColumnFormula>IF(TableOutpatientRates2526_Commercial[[#This Row],[CNS Group Allowed]]="Y",IF(NOT(ISBLANK(TableOutpatientRates2526_Commercial[[#This Row],[Standard Rate]])),TableOutpatientRates2526_Commercial[Standard Rate],INDEX(TableOutpatientHourlyRates2526[Hourly Rate],MATCH("CNS Group",TableOutpatientHourlyRates2526[Group Name],0))/60*TableOutpatientRates2526_Commercial[[#This Row],[Minutes for Rate]]),"")</calculatedColumnFormula>
    </tableColumn>
    <tableColumn id="23" xr3:uid="{00000000-0010-0000-0900-000017000000}" name="LPHA Group" dataDxfId="54">
      <calculatedColumnFormula>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calculatedColumnFormula>
    </tableColumn>
    <tableColumn id="24" xr3:uid="{00000000-0010-0000-0900-000018000000}" name="LVN Group" dataDxfId="53">
      <calculatedColumnFormula>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calculatedColumnFormula>
    </tableColumn>
    <tableColumn id="25" xr3:uid="{00000000-0010-0000-0900-000019000000}" name="MA Group" dataDxfId="52">
      <calculatedColumnFormula>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calculatedColumnFormula>
    </tableColumn>
    <tableColumn id="26" xr3:uid="{00000000-0010-0000-0900-00001A000000}" name="MD Group" dataDxfId="51">
      <calculatedColumnFormula>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calculatedColumnFormula>
    </tableColumn>
    <tableColumn id="27" xr3:uid="{00000000-0010-0000-0900-00001B000000}" name="MHRS Group" dataDxfId="50">
      <calculatedColumnFormula>IF(TableOutpatientRates2526_Commercial[[#This Row],[MHRS Group Allowed]]="Y",IF(NOT(ISBLANK(TableOutpatientRates2526_Commercial[[#This Row],[Standard Rate]])),TableOutpatientRates2526_Commercial[Standard Rate],INDEX(TableOutpatientHourlyRates2526[Hourly Rate],MATCH("MHRS Group",TableOutpatientHourlyRates2526[Group Name],0))/60*TableOutpatientRates2526_Commercial[[#This Row],[Minutes for Rate]]),"")</calculatedColumnFormula>
    </tableColumn>
    <tableColumn id="28" xr3:uid="{00000000-0010-0000-0900-00001C000000}" name="NP Group" dataDxfId="49">
      <calculatedColumnFormula>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calculatedColumnFormula>
    </tableColumn>
    <tableColumn id="29" xr3:uid="{00000000-0010-0000-0900-00001D000000}" name="OT Group" dataDxfId="48">
      <calculatedColumnFormula>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calculatedColumnFormula>
    </tableColumn>
    <tableColumn id="30" xr3:uid="{00000000-0010-0000-0900-00001E000000}" name="OTHER Group" dataDxfId="47">
      <calculatedColumnFormula>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calculatedColumnFormula>
    </tableColumn>
    <tableColumn id="31" xr3:uid="{00000000-0010-0000-0900-00001F000000}" name="PA Group" dataDxfId="46">
      <calculatedColumnFormula>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calculatedColumnFormula>
    </tableColumn>
    <tableColumn id="32" xr3:uid="{00000000-0010-0000-0900-000020000000}" name="PEER Group" dataDxfId="45">
      <calculatedColumnFormula>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calculatedColumnFormula>
    </tableColumn>
    <tableColumn id="33" xr3:uid="{00000000-0010-0000-0900-000021000000}" name="PHARM Group" dataDxfId="44">
      <calculatedColumnFormula>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calculatedColumnFormula>
    </tableColumn>
    <tableColumn id="34" xr3:uid="{00000000-0010-0000-0900-000022000000}" name="PSY Group" dataDxfId="43">
      <calculatedColumnFormula>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calculatedColumnFormula>
    </tableColumn>
    <tableColumn id="35" xr3:uid="{00000000-0010-0000-0900-000023000000}" name="PT Group" dataDxfId="42">
      <calculatedColumnFormula>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calculatedColumnFormula>
    </tableColumn>
    <tableColumn id="36" xr3:uid="{00000000-0010-0000-0900-000024000000}" name="RN Group" dataDxfId="41">
      <calculatedColumnFormula>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calculatedColumnFormula>
    </tableColumn>
    <tableColumn id="37" xr3:uid="{00000000-0010-0000-0900-000025000000}" name="CHW Group" dataDxfId="40">
      <calculatedColumnFormula>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calculatedColumnFormula>
    </tableColumn>
    <tableColumn id="38" xr3:uid="{00000000-0010-0000-0900-000026000000}" name="AOD Group" dataDxfId="39">
      <calculatedColumnFormula>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calculatedColumnFormula>
    </tableColumn>
  </tableColumns>
  <tableStyleInfo name="TableStyleMedium9"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eOutpatientRates2627_Commercial" displayName="TableOutpatientRates2627_Commercial" ref="A1:AL19">
  <autoFilter ref="A1:AL19" xr:uid="{00000000-0009-0000-0100-00000B000000}"/>
  <tableColumns count="38">
    <tableColumn id="1" xr3:uid="{00000000-0010-0000-0A00-000001000000}" name="BillingCode"/>
    <tableColumn id="2" xr3:uid="{00000000-0010-0000-0A00-000002000000}" name="Description"/>
    <tableColumn id="3" xr3:uid="{00000000-0010-0000-0A00-000003000000}" name="Minutes for Rate" dataDxfId="21"/>
    <tableColumn id="4" xr3:uid="{00000000-0010-0000-0A00-000004000000}" name="CNS Group Allowed"/>
    <tableColumn id="5" xr3:uid="{00000000-0010-0000-0A00-000005000000}" name="AOD Group Allowed"/>
    <tableColumn id="6" xr3:uid="{00000000-0010-0000-0A00-000006000000}" name="LPHA Group Allowed"/>
    <tableColumn id="7" xr3:uid="{00000000-0010-0000-0A00-000007000000}" name="LVN Group Allowed"/>
    <tableColumn id="8" xr3:uid="{00000000-0010-0000-0A00-000008000000}" name="MA Group Allowed"/>
    <tableColumn id="9" xr3:uid="{00000000-0010-0000-0A00-000009000000}" name="MD Group Allowed"/>
    <tableColumn id="10" xr3:uid="{00000000-0010-0000-0A00-00000A000000}" name="MHRS Group Allowed"/>
    <tableColumn id="11" xr3:uid="{00000000-0010-0000-0A00-00000B000000}" name="NP Group Allowed"/>
    <tableColumn id="12" xr3:uid="{00000000-0010-0000-0A00-00000C000000}" name="OT Group Allowed"/>
    <tableColumn id="13" xr3:uid="{00000000-0010-0000-0A00-00000D000000}" name="OTHER Group Allowed"/>
    <tableColumn id="14" xr3:uid="{00000000-0010-0000-0A00-00000E000000}" name="PEER Group Allowed"/>
    <tableColumn id="15" xr3:uid="{00000000-0010-0000-0A00-00000F000000}" name="PA Group Allowed"/>
    <tableColumn id="16" xr3:uid="{00000000-0010-0000-0A00-000010000000}" name="PT Group Allowed"/>
    <tableColumn id="17" xr3:uid="{00000000-0010-0000-0A00-000011000000}" name="PSY Group Allowed"/>
    <tableColumn id="18" xr3:uid="{00000000-0010-0000-0A00-000012000000}" name="RN Group Allowed"/>
    <tableColumn id="19" xr3:uid="{00000000-0010-0000-0A00-000013000000}" name="CHW Group Allowed"/>
    <tableColumn id="20" xr3:uid="{00000000-0010-0000-0A00-000014000000}" name="PHARM Group Allowed"/>
    <tableColumn id="21" xr3:uid="{00000000-0010-0000-0A00-000015000000}" name="Standard Rate" dataDxfId="20"/>
    <tableColumn id="22" xr3:uid="{00000000-0010-0000-0A00-000016000000}" name="CNS Group" dataDxfId="19">
      <calculatedColumnFormula>IF(TableOutpatientRates2627_Commercial[[#This Row],[CNS Group Allowed]]="Y",IF(NOT(ISBLANK(TableOutpatientRates2627_Commercial[[#This Row],[Standard Rate]])),TableOutpatientRates2627_Commercial[Standard Rate],INDEX(TableOutpatientHourlyRates2627[Hourly Rate],MATCH("CNS Group",TableOutpatientHourlyRates2627[Group Name],0))/60*TableOutpatientRates2627_Commercial[[#This Row],[Minutes for Rate]]),"")</calculatedColumnFormula>
    </tableColumn>
    <tableColumn id="23" xr3:uid="{00000000-0010-0000-0A00-000017000000}" name="LPHA Group" dataDxfId="18">
      <calculatedColumnFormula>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calculatedColumnFormula>
    </tableColumn>
    <tableColumn id="24" xr3:uid="{00000000-0010-0000-0A00-000018000000}" name="LVN Group" dataDxfId="17">
      <calculatedColumnFormula>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calculatedColumnFormula>
    </tableColumn>
    <tableColumn id="25" xr3:uid="{00000000-0010-0000-0A00-000019000000}" name="MA Group" dataDxfId="16">
      <calculatedColumnFormula>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calculatedColumnFormula>
    </tableColumn>
    <tableColumn id="26" xr3:uid="{00000000-0010-0000-0A00-00001A000000}" name="MD Group" dataDxfId="15">
      <calculatedColumnFormula>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calculatedColumnFormula>
    </tableColumn>
    <tableColumn id="27" xr3:uid="{00000000-0010-0000-0A00-00001B000000}" name="MHRS Group" dataDxfId="14">
      <calculatedColumnFormula>IF(TableOutpatientRates2627_Commercial[[#This Row],[MHRS Group Allowed]]="Y",IF(NOT(ISBLANK(TableOutpatientRates2627_Commercial[[#This Row],[Standard Rate]])),TableOutpatientRates2627_Commercial[Standard Rate],INDEX(TableOutpatientHourlyRates2627[Hourly Rate],MATCH("MHRS Group",TableOutpatientHourlyRates2627[Group Name],0))/60*TableOutpatientRates2627_Commercial[[#This Row],[Minutes for Rate]]),"")</calculatedColumnFormula>
    </tableColumn>
    <tableColumn id="28" xr3:uid="{00000000-0010-0000-0A00-00001C000000}" name="NP Group" dataDxfId="13">
      <calculatedColumnFormula>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calculatedColumnFormula>
    </tableColumn>
    <tableColumn id="29" xr3:uid="{00000000-0010-0000-0A00-00001D000000}" name="OT Group" dataDxfId="12">
      <calculatedColumnFormula>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calculatedColumnFormula>
    </tableColumn>
    <tableColumn id="30" xr3:uid="{00000000-0010-0000-0A00-00001E000000}" name="OTHER Group" dataDxfId="11">
      <calculatedColumnFormula>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calculatedColumnFormula>
    </tableColumn>
    <tableColumn id="31" xr3:uid="{00000000-0010-0000-0A00-00001F000000}" name="PA Group" dataDxfId="10">
      <calculatedColumnFormula>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calculatedColumnFormula>
    </tableColumn>
    <tableColumn id="32" xr3:uid="{00000000-0010-0000-0A00-000020000000}" name="PEER Group" dataDxfId="9">
      <calculatedColumnFormula>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calculatedColumnFormula>
    </tableColumn>
    <tableColumn id="33" xr3:uid="{00000000-0010-0000-0A00-000021000000}" name="PHARM Group" dataDxfId="8">
      <calculatedColumnFormula>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calculatedColumnFormula>
    </tableColumn>
    <tableColumn id="34" xr3:uid="{00000000-0010-0000-0A00-000022000000}" name="PSY Group" dataDxfId="7">
      <calculatedColumnFormula>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calculatedColumnFormula>
    </tableColumn>
    <tableColumn id="35" xr3:uid="{00000000-0010-0000-0A00-000023000000}" name="PT Group" dataDxfId="6">
      <calculatedColumnFormula>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calculatedColumnFormula>
    </tableColumn>
    <tableColumn id="36" xr3:uid="{00000000-0010-0000-0A00-000024000000}" name="RN Group" dataDxfId="5">
      <calculatedColumnFormula>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calculatedColumnFormula>
    </tableColumn>
    <tableColumn id="37" xr3:uid="{00000000-0010-0000-0A00-000025000000}" name="CHW Group" dataDxfId="4">
      <calculatedColumnFormula>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calculatedColumnFormula>
    </tableColumn>
    <tableColumn id="38" xr3:uid="{00000000-0010-0000-0A00-000026000000}" name="AOD Group" dataDxfId="3">
      <calculatedColumnFormula>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calculatedColumnFormula>
    </tableColumn>
  </tableColumns>
  <tableStyleInfo name="TableStyleMedium9"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eOtherRates2425" displayName="TableOtherRates2425" ref="A1:F16">
  <autoFilter ref="A1:F16" xr:uid="{00000000-0009-0000-0100-00000C000000}"/>
  <tableColumns count="6">
    <tableColumn id="1" xr3:uid="{00000000-0010-0000-0B00-000001000000}" name="BillingCode"/>
    <tableColumn id="2" xr3:uid="{00000000-0010-0000-0B00-000002000000}" name="Modifier"/>
    <tableColumn id="3" xr3:uid="{00000000-0010-0000-0B00-000003000000}" name="Rate Type"/>
    <tableColumn id="4" xr3:uid="{00000000-0010-0000-0B00-000004000000}" name="Description"/>
    <tableColumn id="5" xr3:uid="{00000000-0010-0000-0B00-000005000000}" name="Time Base"/>
    <tableColumn id="6" xr3:uid="{00000000-0010-0000-0B00-000006000000}" name="Rate" dataDxfId="2"/>
  </tableColumns>
  <tableStyleInfo name="TableStyleMedium9"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eOtherRates2526" displayName="TableOtherRates2526" ref="A1:F16">
  <autoFilter ref="A1:F16" xr:uid="{00000000-0009-0000-0100-00000D000000}"/>
  <tableColumns count="6">
    <tableColumn id="1" xr3:uid="{00000000-0010-0000-0C00-000001000000}" name="BillingCode"/>
    <tableColumn id="2" xr3:uid="{00000000-0010-0000-0C00-000002000000}" name="Modifier"/>
    <tableColumn id="3" xr3:uid="{00000000-0010-0000-0C00-000003000000}" name="Rate Type"/>
    <tableColumn id="4" xr3:uid="{00000000-0010-0000-0C00-000004000000}" name="Description"/>
    <tableColumn id="5" xr3:uid="{00000000-0010-0000-0C00-000005000000}" name="Time Base"/>
    <tableColumn id="6" xr3:uid="{00000000-0010-0000-0C00-000006000000}" name="Rate" dataDxfId="1"/>
  </tableColumns>
  <tableStyleInfo name="TableStyleMedium9"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eOtherRates2627" displayName="TableOtherRates2627" ref="A1:F16">
  <autoFilter ref="A1:F16" xr:uid="{00000000-0009-0000-0100-00000E000000}"/>
  <tableColumns count="6">
    <tableColumn id="1" xr3:uid="{00000000-0010-0000-0D00-000001000000}" name="BillingCode"/>
    <tableColumn id="2" xr3:uid="{00000000-0010-0000-0D00-000002000000}" name="Modifier"/>
    <tableColumn id="3" xr3:uid="{00000000-0010-0000-0D00-000003000000}" name="Rate Type"/>
    <tableColumn id="4" xr3:uid="{00000000-0010-0000-0D00-000004000000}" name="Description"/>
    <tableColumn id="5" xr3:uid="{00000000-0010-0000-0D00-000005000000}" name="Time Base"/>
    <tableColumn id="6" xr3:uid="{00000000-0010-0000-0D00-000006000000}" name="Rate" dataDxfId="0"/>
  </tableColumns>
  <tableStyleInfo name="TableStyleMedium9"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eBHConnect2627" displayName="TableBHConnect2627" ref="A1:E11">
  <autoFilter ref="A1:E11" xr:uid="{00000000-0009-0000-0100-00000F000000}"/>
  <tableColumns count="5">
    <tableColumn id="1" xr3:uid="{00000000-0010-0000-0E00-000001000000}" name="Program Id"/>
    <tableColumn id="2" xr3:uid="{00000000-0010-0000-0E00-000002000000}" name="Description"/>
    <tableColumn id="3" xr3:uid="{00000000-0010-0000-0E00-000003000000}" name="Code"/>
    <tableColumn id="4" xr3:uid="{00000000-0010-0000-0E00-000004000000}" name="Time Base"/>
    <tableColumn id="5" xr3:uid="{00000000-0010-0000-0E00-000005000000}" name="Rate"/>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_rels/sheet7.xml.rels><?xml version="1.0" encoding="UTF-8" standalone="yes"?>
<Relationships xmlns="http://schemas.openxmlformats.org/package/2006/relationships"><Relationship Id="rId1" Type="http://schemas.openxmlformats.org/officeDocument/2006/relationships/table" Target="../tables/table7.xml"/></Relationships>
</file>

<file path=xl/worksheets/_rels/sheet8.xml.rels><?xml version="1.0" encoding="UTF-8" standalone="yes"?>
<Relationships xmlns="http://schemas.openxmlformats.org/package/2006/relationships"><Relationship Id="rId1" Type="http://schemas.openxmlformats.org/officeDocument/2006/relationships/table" Target="../tables/table8.xml"/></Relationships>
</file>

<file path=xl/worksheets/_rels/sheet9.xml.rels><?xml version="1.0" encoding="UTF-8" standalone="yes"?>
<Relationships xmlns="http://schemas.openxmlformats.org/package/2006/relationships"><Relationship Id="rId1" Type="http://schemas.openxmlformats.org/officeDocument/2006/relationships/table" Target="../tables/table9.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12.xml"/></Relationships>
</file>

<file path=xl/worksheets/_rels/sheet13.xml.rels><?xml version="1.0" encoding="UTF-8" standalone="yes"?>
<Relationships xmlns="http://schemas.openxmlformats.org/package/2006/relationships"><Relationship Id="rId1" Type="http://schemas.openxmlformats.org/officeDocument/2006/relationships/table" Target="../tables/table13.xml"/></Relationships>
</file>

<file path=xl/worksheets/_rels/sheet14.xml.rels><?xml version="1.0" encoding="UTF-8" standalone="yes"?>
<Relationships xmlns="http://schemas.openxmlformats.org/package/2006/relationships"><Relationship Id="rId1" Type="http://schemas.openxmlformats.org/officeDocument/2006/relationships/table" Target="../tables/table14.xml"/></Relationships>
</file>

<file path=xl/worksheets/_rels/sheet15.xml.rels><?xml version="1.0" encoding="UTF-8" standalone="yes"?>
<Relationships xmlns="http://schemas.openxmlformats.org/package/2006/relationships"><Relationship Id="rId1" Type="http://schemas.openxmlformats.org/officeDocument/2006/relationships/table" Target="../tables/table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F21"/>
  <sheetViews>
    <sheetView tabSelected="1" workbookViewId="0">
      <pane ySplit="1" topLeftCell="A2" activePane="bottomLeft" state="frozen"/>
      <selection pane="bottomLeft"/>
    </sheetView>
  </sheetViews>
  <sheetFormatPr defaultColWidth="9.15625" defaultRowHeight="14.4" x14ac:dyDescent="0.55000000000000004"/>
  <cols>
    <col min="1" max="1" width="18.20703125" customWidth="1"/>
    <col min="2" max="2" width="60.89453125" customWidth="1"/>
    <col min="3" max="3" width="59.83984375" customWidth="1"/>
    <col min="4" max="4" width="9.15625" customWidth="1"/>
    <col min="5" max="5" width="21.62890625" customWidth="1"/>
    <col min="6" max="8" width="9.15625" customWidth="1"/>
  </cols>
  <sheetData>
    <row r="1" spans="1:6" s="1" customFormat="1" ht="45" customHeight="1" x14ac:dyDescent="0.55000000000000004">
      <c r="A1" s="1" t="s">
        <v>0</v>
      </c>
      <c r="B1" s="1" t="s">
        <v>1</v>
      </c>
      <c r="C1" s="1" t="s">
        <v>2</v>
      </c>
      <c r="D1" s="1" t="s">
        <v>3</v>
      </c>
      <c r="E1" s="1" t="s">
        <v>4</v>
      </c>
      <c r="F1" s="1" t="s">
        <v>5</v>
      </c>
    </row>
    <row r="2" spans="1:6" x14ac:dyDescent="0.55000000000000004">
      <c r="A2" t="s">
        <v>6</v>
      </c>
      <c r="B2" t="s">
        <v>7</v>
      </c>
      <c r="C2" t="s">
        <v>8</v>
      </c>
      <c r="D2" t="s">
        <v>9</v>
      </c>
      <c r="E2" t="s">
        <v>10</v>
      </c>
      <c r="F2" t="s">
        <v>11</v>
      </c>
    </row>
    <row r="3" spans="1:6" x14ac:dyDescent="0.55000000000000004">
      <c r="A3" t="s">
        <v>12</v>
      </c>
      <c r="B3" t="s">
        <v>13</v>
      </c>
      <c r="C3" t="s">
        <v>13</v>
      </c>
      <c r="D3" t="s">
        <v>14</v>
      </c>
      <c r="E3" t="s">
        <v>15</v>
      </c>
      <c r="F3" t="s">
        <v>11</v>
      </c>
    </row>
    <row r="4" spans="1:6" x14ac:dyDescent="0.55000000000000004">
      <c r="A4" t="s">
        <v>16</v>
      </c>
      <c r="B4" t="s">
        <v>17</v>
      </c>
      <c r="C4" t="s">
        <v>17</v>
      </c>
      <c r="D4" t="s">
        <v>18</v>
      </c>
      <c r="E4" t="s">
        <v>19</v>
      </c>
      <c r="F4" t="s">
        <v>20</v>
      </c>
    </row>
    <row r="5" spans="1:6" x14ac:dyDescent="0.55000000000000004">
      <c r="A5" t="s">
        <v>21</v>
      </c>
      <c r="B5" t="s">
        <v>22</v>
      </c>
      <c r="C5" t="s">
        <v>23</v>
      </c>
      <c r="D5" t="s">
        <v>24</v>
      </c>
      <c r="E5" t="s">
        <v>25</v>
      </c>
      <c r="F5" t="s">
        <v>20</v>
      </c>
    </row>
    <row r="6" spans="1:6" x14ac:dyDescent="0.55000000000000004">
      <c r="A6" t="s">
        <v>26</v>
      </c>
      <c r="B6" t="s">
        <v>27</v>
      </c>
      <c r="C6" t="s">
        <v>28</v>
      </c>
      <c r="D6" t="s">
        <v>29</v>
      </c>
      <c r="E6" t="s">
        <v>25</v>
      </c>
      <c r="F6" t="s">
        <v>20</v>
      </c>
    </row>
    <row r="7" spans="1:6" x14ac:dyDescent="0.55000000000000004">
      <c r="A7" t="s">
        <v>30</v>
      </c>
      <c r="B7" t="s">
        <v>31</v>
      </c>
      <c r="C7" t="s">
        <v>31</v>
      </c>
      <c r="D7" t="s">
        <v>32</v>
      </c>
      <c r="E7" t="s">
        <v>25</v>
      </c>
      <c r="F7" t="s">
        <v>20</v>
      </c>
    </row>
    <row r="8" spans="1:6" x14ac:dyDescent="0.55000000000000004">
      <c r="A8" t="s">
        <v>33</v>
      </c>
      <c r="B8" t="s">
        <v>34</v>
      </c>
      <c r="C8" t="s">
        <v>34</v>
      </c>
      <c r="D8" t="s">
        <v>35</v>
      </c>
      <c r="E8" t="s">
        <v>25</v>
      </c>
      <c r="F8" t="s">
        <v>20</v>
      </c>
    </row>
    <row r="9" spans="1:6" x14ac:dyDescent="0.55000000000000004">
      <c r="A9" t="s">
        <v>36</v>
      </c>
      <c r="B9" t="s">
        <v>37</v>
      </c>
      <c r="C9" t="s">
        <v>37</v>
      </c>
      <c r="D9" t="s">
        <v>38</v>
      </c>
      <c r="E9" t="s">
        <v>25</v>
      </c>
      <c r="F9" t="s">
        <v>11</v>
      </c>
    </row>
    <row r="10" spans="1:6" x14ac:dyDescent="0.55000000000000004">
      <c r="A10" t="s">
        <v>39</v>
      </c>
      <c r="B10" t="s">
        <v>40</v>
      </c>
      <c r="C10" t="s">
        <v>40</v>
      </c>
      <c r="D10" t="s">
        <v>41</v>
      </c>
      <c r="E10" t="s">
        <v>42</v>
      </c>
      <c r="F10" t="s">
        <v>11</v>
      </c>
    </row>
    <row r="11" spans="1:6" x14ac:dyDescent="0.55000000000000004">
      <c r="A11" t="s">
        <v>43</v>
      </c>
      <c r="B11" t="s">
        <v>44</v>
      </c>
      <c r="C11" t="s">
        <v>45</v>
      </c>
      <c r="D11" t="s">
        <v>46</v>
      </c>
      <c r="E11" t="s">
        <v>25</v>
      </c>
      <c r="F11" t="s">
        <v>20</v>
      </c>
    </row>
    <row r="12" spans="1:6" x14ac:dyDescent="0.55000000000000004">
      <c r="A12" t="s">
        <v>47</v>
      </c>
      <c r="B12" t="s">
        <v>48</v>
      </c>
      <c r="C12" t="s">
        <v>49</v>
      </c>
      <c r="D12" t="s">
        <v>50</v>
      </c>
      <c r="E12" t="s">
        <v>25</v>
      </c>
      <c r="F12" t="s">
        <v>20</v>
      </c>
    </row>
    <row r="13" spans="1:6" x14ac:dyDescent="0.55000000000000004">
      <c r="A13" t="s">
        <v>51</v>
      </c>
      <c r="B13" t="s">
        <v>52</v>
      </c>
      <c r="C13" t="s">
        <v>53</v>
      </c>
      <c r="D13" t="s">
        <v>54</v>
      </c>
      <c r="E13" t="s">
        <v>25</v>
      </c>
      <c r="F13" t="s">
        <v>20</v>
      </c>
    </row>
    <row r="14" spans="1:6" x14ac:dyDescent="0.55000000000000004">
      <c r="A14" t="s">
        <v>55</v>
      </c>
      <c r="B14" t="s">
        <v>56</v>
      </c>
      <c r="C14" t="s">
        <v>57</v>
      </c>
      <c r="D14" t="s">
        <v>58</v>
      </c>
      <c r="E14" t="s">
        <v>33</v>
      </c>
      <c r="F14" t="s">
        <v>11</v>
      </c>
    </row>
    <row r="15" spans="1:6" x14ac:dyDescent="0.55000000000000004">
      <c r="A15" t="s">
        <v>59</v>
      </c>
      <c r="B15" t="s">
        <v>60</v>
      </c>
      <c r="C15" t="s">
        <v>61</v>
      </c>
      <c r="D15" t="s">
        <v>62</v>
      </c>
      <c r="E15" t="s">
        <v>10</v>
      </c>
      <c r="F15" t="s">
        <v>11</v>
      </c>
    </row>
    <row r="16" spans="1:6" x14ac:dyDescent="0.55000000000000004">
      <c r="A16" t="s">
        <v>63</v>
      </c>
      <c r="B16" t="s">
        <v>64</v>
      </c>
      <c r="C16" t="s">
        <v>65</v>
      </c>
      <c r="D16" t="s">
        <v>66</v>
      </c>
      <c r="E16" t="s">
        <v>10</v>
      </c>
      <c r="F16" t="s">
        <v>11</v>
      </c>
    </row>
    <row r="17" spans="1:6" x14ac:dyDescent="0.55000000000000004">
      <c r="A17" t="s">
        <v>67</v>
      </c>
      <c r="B17" t="s">
        <v>68</v>
      </c>
      <c r="C17" t="s">
        <v>68</v>
      </c>
      <c r="D17" t="s">
        <v>69</v>
      </c>
      <c r="E17" t="s">
        <v>25</v>
      </c>
      <c r="F17" t="s">
        <v>20</v>
      </c>
    </row>
    <row r="18" spans="1:6" x14ac:dyDescent="0.55000000000000004">
      <c r="A18" t="s">
        <v>70</v>
      </c>
      <c r="B18" t="s">
        <v>71</v>
      </c>
      <c r="C18" t="s">
        <v>72</v>
      </c>
      <c r="D18" t="s">
        <v>73</v>
      </c>
      <c r="E18" t="s">
        <v>25</v>
      </c>
      <c r="F18" t="s">
        <v>11</v>
      </c>
    </row>
    <row r="20" spans="1:6" x14ac:dyDescent="0.55000000000000004">
      <c r="A20" s="2" t="s">
        <v>74</v>
      </c>
    </row>
    <row r="21" spans="1:6" x14ac:dyDescent="0.55000000000000004">
      <c r="A21" t="s">
        <v>75</v>
      </c>
    </row>
  </sheetData>
  <dataValidations count="1">
    <dataValidation type="list" sqref="A21" xr:uid="{29A884CF-BFA5-4979-8144-4B18CE69B151}">
      <formula1>"Standard,Standard &amp; Commercial"</formula1>
    </dataValidation>
  </dataValidations>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C18"/>
  <sheetViews>
    <sheetView workbookViewId="0">
      <pane ySplit="1" topLeftCell="A2" activePane="bottomLeft" state="frozen"/>
      <selection pane="bottomLeft"/>
    </sheetView>
  </sheetViews>
  <sheetFormatPr defaultRowHeight="14.4" x14ac:dyDescent="0.55000000000000004"/>
  <cols>
    <col min="1" max="1" width="14.15625" customWidth="1"/>
    <col min="2" max="2" width="60" customWidth="1"/>
    <col min="3" max="3" width="13.26171875" customWidth="1"/>
  </cols>
  <sheetData>
    <row r="1" spans="1:3" s="1" customFormat="1" ht="45" customHeight="1" x14ac:dyDescent="0.55000000000000004">
      <c r="A1" s="1" t="s">
        <v>76</v>
      </c>
      <c r="B1" s="1" t="s">
        <v>77</v>
      </c>
      <c r="C1" s="1" t="s">
        <v>78</v>
      </c>
    </row>
    <row r="2" spans="1:3" x14ac:dyDescent="0.55000000000000004">
      <c r="A2" t="s">
        <v>79</v>
      </c>
      <c r="B2" t="s">
        <v>80</v>
      </c>
      <c r="C2" s="3">
        <v>100</v>
      </c>
    </row>
    <row r="3" spans="1:3" x14ac:dyDescent="0.55000000000000004">
      <c r="A3" t="s">
        <v>81</v>
      </c>
      <c r="B3" t="s">
        <v>82</v>
      </c>
      <c r="C3" s="3">
        <v>110</v>
      </c>
    </row>
    <row r="4" spans="1:3" x14ac:dyDescent="0.55000000000000004">
      <c r="A4" t="s">
        <v>83</v>
      </c>
      <c r="B4" t="s">
        <v>84</v>
      </c>
      <c r="C4" s="3">
        <v>120</v>
      </c>
    </row>
    <row r="5" spans="1:3" x14ac:dyDescent="0.55000000000000004">
      <c r="A5" t="s">
        <v>85</v>
      </c>
      <c r="B5" t="s">
        <v>86</v>
      </c>
      <c r="C5" s="3">
        <v>130</v>
      </c>
    </row>
    <row r="6" spans="1:3" x14ac:dyDescent="0.55000000000000004">
      <c r="A6" t="s">
        <v>87</v>
      </c>
      <c r="B6" t="s">
        <v>88</v>
      </c>
      <c r="C6" s="3">
        <v>140</v>
      </c>
    </row>
    <row r="7" spans="1:3" x14ac:dyDescent="0.55000000000000004">
      <c r="A7" t="s">
        <v>89</v>
      </c>
      <c r="B7" t="s">
        <v>90</v>
      </c>
      <c r="C7" s="3">
        <v>150</v>
      </c>
    </row>
    <row r="8" spans="1:3" x14ac:dyDescent="0.55000000000000004">
      <c r="A8" t="s">
        <v>91</v>
      </c>
      <c r="B8" t="s">
        <v>92</v>
      </c>
      <c r="C8" s="3">
        <v>160</v>
      </c>
    </row>
    <row r="9" spans="1:3" x14ac:dyDescent="0.55000000000000004">
      <c r="A9" t="s">
        <v>93</v>
      </c>
      <c r="B9" t="s">
        <v>94</v>
      </c>
      <c r="C9" s="3">
        <v>170</v>
      </c>
    </row>
    <row r="10" spans="1:3" x14ac:dyDescent="0.55000000000000004">
      <c r="A10" t="s">
        <v>95</v>
      </c>
      <c r="B10" t="s">
        <v>96</v>
      </c>
      <c r="C10" s="3">
        <v>180</v>
      </c>
    </row>
    <row r="11" spans="1:3" x14ac:dyDescent="0.55000000000000004">
      <c r="A11" t="s">
        <v>97</v>
      </c>
      <c r="B11" t="s">
        <v>98</v>
      </c>
      <c r="C11" s="3">
        <v>190</v>
      </c>
    </row>
    <row r="12" spans="1:3" x14ac:dyDescent="0.55000000000000004">
      <c r="A12" t="s">
        <v>99</v>
      </c>
      <c r="B12" t="s">
        <v>100</v>
      </c>
      <c r="C12" s="3">
        <v>200</v>
      </c>
    </row>
    <row r="13" spans="1:3" x14ac:dyDescent="0.55000000000000004">
      <c r="A13" t="s">
        <v>101</v>
      </c>
      <c r="B13" t="s">
        <v>102</v>
      </c>
      <c r="C13" s="3">
        <v>210</v>
      </c>
    </row>
    <row r="14" spans="1:3" x14ac:dyDescent="0.55000000000000004">
      <c r="A14" t="s">
        <v>103</v>
      </c>
      <c r="B14" t="s">
        <v>104</v>
      </c>
      <c r="C14" s="3">
        <v>220</v>
      </c>
    </row>
    <row r="15" spans="1:3" x14ac:dyDescent="0.55000000000000004">
      <c r="A15" t="s">
        <v>105</v>
      </c>
      <c r="B15" t="s">
        <v>106</v>
      </c>
      <c r="C15" s="3">
        <v>230</v>
      </c>
    </row>
    <row r="16" spans="1:3" x14ac:dyDescent="0.55000000000000004">
      <c r="A16" t="s">
        <v>107</v>
      </c>
      <c r="B16" t="s">
        <v>108</v>
      </c>
      <c r="C16" s="3">
        <v>240</v>
      </c>
    </row>
    <row r="17" spans="1:3" x14ac:dyDescent="0.55000000000000004">
      <c r="A17" t="s">
        <v>109</v>
      </c>
      <c r="B17" t="s">
        <v>110</v>
      </c>
      <c r="C17" s="3">
        <v>250</v>
      </c>
    </row>
    <row r="18" spans="1:3" x14ac:dyDescent="0.55000000000000004">
      <c r="A18" t="s">
        <v>111</v>
      </c>
      <c r="B18" t="s">
        <v>112</v>
      </c>
      <c r="C18" s="3">
        <v>260</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C18"/>
  <sheetViews>
    <sheetView workbookViewId="0">
      <pane ySplit="1" topLeftCell="A2" activePane="bottomLeft" state="frozen"/>
      <selection pane="bottomLeft"/>
    </sheetView>
  </sheetViews>
  <sheetFormatPr defaultRowHeight="14.4" x14ac:dyDescent="0.55000000000000004"/>
  <cols>
    <col min="1" max="1" width="14.15625" customWidth="1"/>
    <col min="2" max="2" width="60" customWidth="1"/>
    <col min="3" max="3" width="13.26171875" customWidth="1"/>
  </cols>
  <sheetData>
    <row r="1" spans="1:3" s="1" customFormat="1" ht="45" customHeight="1" x14ac:dyDescent="0.55000000000000004">
      <c r="A1" s="1" t="s">
        <v>76</v>
      </c>
      <c r="B1" s="1" t="s">
        <v>77</v>
      </c>
      <c r="C1" s="1" t="s">
        <v>78</v>
      </c>
    </row>
    <row r="2" spans="1:3" x14ac:dyDescent="0.55000000000000004">
      <c r="A2" t="s">
        <v>79</v>
      </c>
      <c r="B2" t="s">
        <v>80</v>
      </c>
      <c r="C2" s="3">
        <v>100</v>
      </c>
    </row>
    <row r="3" spans="1:3" x14ac:dyDescent="0.55000000000000004">
      <c r="A3" t="s">
        <v>81</v>
      </c>
      <c r="B3" t="s">
        <v>82</v>
      </c>
      <c r="C3" s="3">
        <v>110</v>
      </c>
    </row>
    <row r="4" spans="1:3" x14ac:dyDescent="0.55000000000000004">
      <c r="A4" t="s">
        <v>83</v>
      </c>
      <c r="B4" t="s">
        <v>84</v>
      </c>
      <c r="C4" s="3">
        <v>120</v>
      </c>
    </row>
    <row r="5" spans="1:3" x14ac:dyDescent="0.55000000000000004">
      <c r="A5" t="s">
        <v>85</v>
      </c>
      <c r="B5" t="s">
        <v>86</v>
      </c>
      <c r="C5" s="3">
        <v>130</v>
      </c>
    </row>
    <row r="6" spans="1:3" x14ac:dyDescent="0.55000000000000004">
      <c r="A6" t="s">
        <v>87</v>
      </c>
      <c r="B6" t="s">
        <v>88</v>
      </c>
      <c r="C6" s="3">
        <v>140</v>
      </c>
    </row>
    <row r="7" spans="1:3" x14ac:dyDescent="0.55000000000000004">
      <c r="A7" t="s">
        <v>89</v>
      </c>
      <c r="B7" t="s">
        <v>90</v>
      </c>
      <c r="C7" s="3">
        <v>150</v>
      </c>
    </row>
    <row r="8" spans="1:3" x14ac:dyDescent="0.55000000000000004">
      <c r="A8" t="s">
        <v>91</v>
      </c>
      <c r="B8" t="s">
        <v>92</v>
      </c>
      <c r="C8" s="3">
        <v>160</v>
      </c>
    </row>
    <row r="9" spans="1:3" x14ac:dyDescent="0.55000000000000004">
      <c r="A9" t="s">
        <v>93</v>
      </c>
      <c r="B9" t="s">
        <v>94</v>
      </c>
      <c r="C9" s="3">
        <v>170</v>
      </c>
    </row>
    <row r="10" spans="1:3" x14ac:dyDescent="0.55000000000000004">
      <c r="A10" t="s">
        <v>95</v>
      </c>
      <c r="B10" t="s">
        <v>96</v>
      </c>
      <c r="C10" s="3">
        <v>180</v>
      </c>
    </row>
    <row r="11" spans="1:3" x14ac:dyDescent="0.55000000000000004">
      <c r="A11" t="s">
        <v>97</v>
      </c>
      <c r="B11" t="s">
        <v>98</v>
      </c>
      <c r="C11" s="3">
        <v>190</v>
      </c>
    </row>
    <row r="12" spans="1:3" x14ac:dyDescent="0.55000000000000004">
      <c r="A12" t="s">
        <v>99</v>
      </c>
      <c r="B12" t="s">
        <v>100</v>
      </c>
      <c r="C12" s="3">
        <v>200</v>
      </c>
    </row>
    <row r="13" spans="1:3" x14ac:dyDescent="0.55000000000000004">
      <c r="A13" t="s">
        <v>101</v>
      </c>
      <c r="B13" t="s">
        <v>102</v>
      </c>
      <c r="C13" s="3">
        <v>210</v>
      </c>
    </row>
    <row r="14" spans="1:3" x14ac:dyDescent="0.55000000000000004">
      <c r="A14" t="s">
        <v>103</v>
      </c>
      <c r="B14" t="s">
        <v>104</v>
      </c>
      <c r="C14" s="3">
        <v>220</v>
      </c>
    </row>
    <row r="15" spans="1:3" x14ac:dyDescent="0.55000000000000004">
      <c r="A15" t="s">
        <v>105</v>
      </c>
      <c r="B15" t="s">
        <v>106</v>
      </c>
      <c r="C15" s="3">
        <v>230</v>
      </c>
    </row>
    <row r="16" spans="1:3" x14ac:dyDescent="0.55000000000000004">
      <c r="A16" t="s">
        <v>107</v>
      </c>
      <c r="B16" t="s">
        <v>108</v>
      </c>
      <c r="C16" s="3">
        <v>240</v>
      </c>
    </row>
    <row r="17" spans="1:3" x14ac:dyDescent="0.55000000000000004">
      <c r="A17" t="s">
        <v>109</v>
      </c>
      <c r="B17" t="s">
        <v>110</v>
      </c>
      <c r="C17" s="3">
        <v>250</v>
      </c>
    </row>
    <row r="18" spans="1:3" x14ac:dyDescent="0.55000000000000004">
      <c r="A18" t="s">
        <v>111</v>
      </c>
      <c r="B18" t="s">
        <v>112</v>
      </c>
      <c r="C18" s="3">
        <v>260</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C18"/>
  <sheetViews>
    <sheetView workbookViewId="0">
      <pane ySplit="1" topLeftCell="A2" activePane="bottomLeft" state="frozen"/>
      <selection pane="bottomLeft"/>
    </sheetView>
  </sheetViews>
  <sheetFormatPr defaultRowHeight="14.4" x14ac:dyDescent="0.55000000000000004"/>
  <cols>
    <col min="1" max="1" width="14.15625" customWidth="1"/>
    <col min="2" max="2" width="60" customWidth="1"/>
    <col min="3" max="3" width="13.26171875" customWidth="1"/>
  </cols>
  <sheetData>
    <row r="1" spans="1:3" s="1" customFormat="1" ht="45" customHeight="1" x14ac:dyDescent="0.55000000000000004">
      <c r="A1" s="1" t="s">
        <v>76</v>
      </c>
      <c r="B1" s="1" t="s">
        <v>77</v>
      </c>
      <c r="C1" s="1" t="s">
        <v>78</v>
      </c>
    </row>
    <row r="2" spans="1:3" x14ac:dyDescent="0.55000000000000004">
      <c r="A2" t="s">
        <v>79</v>
      </c>
      <c r="B2" t="s">
        <v>80</v>
      </c>
      <c r="C2" s="3">
        <v>100</v>
      </c>
    </row>
    <row r="3" spans="1:3" x14ac:dyDescent="0.55000000000000004">
      <c r="A3" t="s">
        <v>81</v>
      </c>
      <c r="B3" t="s">
        <v>82</v>
      </c>
      <c r="C3" s="3">
        <v>110</v>
      </c>
    </row>
    <row r="4" spans="1:3" x14ac:dyDescent="0.55000000000000004">
      <c r="A4" t="s">
        <v>83</v>
      </c>
      <c r="B4" t="s">
        <v>84</v>
      </c>
      <c r="C4" s="3">
        <v>120</v>
      </c>
    </row>
    <row r="5" spans="1:3" x14ac:dyDescent="0.55000000000000004">
      <c r="A5" t="s">
        <v>85</v>
      </c>
      <c r="B5" t="s">
        <v>86</v>
      </c>
      <c r="C5" s="3">
        <v>130</v>
      </c>
    </row>
    <row r="6" spans="1:3" x14ac:dyDescent="0.55000000000000004">
      <c r="A6" t="s">
        <v>87</v>
      </c>
      <c r="B6" t="s">
        <v>88</v>
      </c>
      <c r="C6" s="3">
        <v>140</v>
      </c>
    </row>
    <row r="7" spans="1:3" x14ac:dyDescent="0.55000000000000004">
      <c r="A7" t="s">
        <v>89</v>
      </c>
      <c r="B7" t="s">
        <v>90</v>
      </c>
      <c r="C7" s="3">
        <v>150</v>
      </c>
    </row>
    <row r="8" spans="1:3" x14ac:dyDescent="0.55000000000000004">
      <c r="A8" t="s">
        <v>91</v>
      </c>
      <c r="B8" t="s">
        <v>92</v>
      </c>
      <c r="C8" s="3">
        <v>160</v>
      </c>
    </row>
    <row r="9" spans="1:3" x14ac:dyDescent="0.55000000000000004">
      <c r="A9" t="s">
        <v>93</v>
      </c>
      <c r="B9" t="s">
        <v>94</v>
      </c>
      <c r="C9" s="3">
        <v>170</v>
      </c>
    </row>
    <row r="10" spans="1:3" x14ac:dyDescent="0.55000000000000004">
      <c r="A10" t="s">
        <v>95</v>
      </c>
      <c r="B10" t="s">
        <v>96</v>
      </c>
      <c r="C10" s="3">
        <v>180</v>
      </c>
    </row>
    <row r="11" spans="1:3" x14ac:dyDescent="0.55000000000000004">
      <c r="A11" t="s">
        <v>97</v>
      </c>
      <c r="B11" t="s">
        <v>98</v>
      </c>
      <c r="C11" s="3">
        <v>190</v>
      </c>
    </row>
    <row r="12" spans="1:3" x14ac:dyDescent="0.55000000000000004">
      <c r="A12" t="s">
        <v>99</v>
      </c>
      <c r="B12" t="s">
        <v>100</v>
      </c>
      <c r="C12" s="3">
        <v>200</v>
      </c>
    </row>
    <row r="13" spans="1:3" x14ac:dyDescent="0.55000000000000004">
      <c r="A13" t="s">
        <v>101</v>
      </c>
      <c r="B13" t="s">
        <v>102</v>
      </c>
      <c r="C13" s="3">
        <v>210</v>
      </c>
    </row>
    <row r="14" spans="1:3" x14ac:dyDescent="0.55000000000000004">
      <c r="A14" t="s">
        <v>103</v>
      </c>
      <c r="B14" t="s">
        <v>104</v>
      </c>
      <c r="C14" s="3">
        <v>220</v>
      </c>
    </row>
    <row r="15" spans="1:3" x14ac:dyDescent="0.55000000000000004">
      <c r="A15" t="s">
        <v>105</v>
      </c>
      <c r="B15" t="s">
        <v>106</v>
      </c>
      <c r="C15" s="3">
        <v>230</v>
      </c>
    </row>
    <row r="16" spans="1:3" x14ac:dyDescent="0.55000000000000004">
      <c r="A16" t="s">
        <v>107</v>
      </c>
      <c r="B16" t="s">
        <v>108</v>
      </c>
      <c r="C16" s="3">
        <v>240</v>
      </c>
    </row>
    <row r="17" spans="1:3" x14ac:dyDescent="0.55000000000000004">
      <c r="A17" t="s">
        <v>109</v>
      </c>
      <c r="B17" t="s">
        <v>110</v>
      </c>
      <c r="C17" s="3">
        <v>250</v>
      </c>
    </row>
    <row r="18" spans="1:3" x14ac:dyDescent="0.55000000000000004">
      <c r="A18" t="s">
        <v>111</v>
      </c>
      <c r="B18" t="s">
        <v>112</v>
      </c>
      <c r="C18" s="3">
        <v>260</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D47"/>
  <sheetViews>
    <sheetView workbookViewId="0">
      <pane ySplit="1" topLeftCell="A2" activePane="bottomLeft" state="frozen"/>
      <selection pane="bottomLeft"/>
    </sheetView>
  </sheetViews>
  <sheetFormatPr defaultRowHeight="14.4" x14ac:dyDescent="0.55000000000000004"/>
  <cols>
    <col min="1" max="1" width="14.7890625" customWidth="1"/>
    <col min="2" max="2" width="49.578125" customWidth="1"/>
    <col min="3" max="4" width="13.41796875" customWidth="1"/>
  </cols>
  <sheetData>
    <row r="1" spans="1:4" s="1" customFormat="1" ht="45" customHeight="1" x14ac:dyDescent="0.55000000000000004">
      <c r="A1" s="1" t="s">
        <v>113</v>
      </c>
      <c r="B1" s="1" t="s">
        <v>114</v>
      </c>
      <c r="C1" s="1" t="s">
        <v>115</v>
      </c>
      <c r="D1" s="1" t="s">
        <v>116</v>
      </c>
    </row>
    <row r="2" spans="1:4" x14ac:dyDescent="0.55000000000000004">
      <c r="A2" t="s">
        <v>117</v>
      </c>
      <c r="B2" t="s">
        <v>118</v>
      </c>
      <c r="C2" t="s">
        <v>119</v>
      </c>
      <c r="D2" t="s">
        <v>79</v>
      </c>
    </row>
    <row r="3" spans="1:4" x14ac:dyDescent="0.55000000000000004">
      <c r="A3" t="s">
        <v>120</v>
      </c>
      <c r="B3" t="s">
        <v>121</v>
      </c>
      <c r="C3" t="s">
        <v>122</v>
      </c>
      <c r="D3" t="s">
        <v>81</v>
      </c>
    </row>
    <row r="4" spans="1:4" x14ac:dyDescent="0.55000000000000004">
      <c r="A4" t="s">
        <v>123</v>
      </c>
      <c r="B4" t="s">
        <v>124</v>
      </c>
      <c r="C4" t="s">
        <v>125</v>
      </c>
      <c r="D4" t="s">
        <v>81</v>
      </c>
    </row>
    <row r="5" spans="1:4" x14ac:dyDescent="0.55000000000000004">
      <c r="A5" t="s">
        <v>126</v>
      </c>
      <c r="B5" t="s">
        <v>127</v>
      </c>
      <c r="C5" t="s">
        <v>128</v>
      </c>
      <c r="D5" t="s">
        <v>87</v>
      </c>
    </row>
    <row r="6" spans="1:4" x14ac:dyDescent="0.55000000000000004">
      <c r="A6" t="s">
        <v>129</v>
      </c>
      <c r="B6" t="s">
        <v>130</v>
      </c>
      <c r="C6" t="s">
        <v>131</v>
      </c>
      <c r="D6" t="s">
        <v>81</v>
      </c>
    </row>
    <row r="7" spans="1:4" x14ac:dyDescent="0.55000000000000004">
      <c r="A7" t="s">
        <v>132</v>
      </c>
      <c r="B7" t="s">
        <v>133</v>
      </c>
      <c r="C7" t="s">
        <v>134</v>
      </c>
      <c r="D7" t="s">
        <v>81</v>
      </c>
    </row>
    <row r="8" spans="1:4" x14ac:dyDescent="0.55000000000000004">
      <c r="A8" t="s">
        <v>135</v>
      </c>
      <c r="B8" t="s">
        <v>136</v>
      </c>
      <c r="C8" t="s">
        <v>137</v>
      </c>
      <c r="D8" t="s">
        <v>81</v>
      </c>
    </row>
    <row r="9" spans="1:4" x14ac:dyDescent="0.55000000000000004">
      <c r="A9" t="s">
        <v>138</v>
      </c>
      <c r="B9" t="s">
        <v>139</v>
      </c>
      <c r="C9" t="s">
        <v>140</v>
      </c>
      <c r="D9" t="s">
        <v>81</v>
      </c>
    </row>
    <row r="10" spans="1:4" x14ac:dyDescent="0.55000000000000004">
      <c r="A10" t="s">
        <v>141</v>
      </c>
      <c r="B10" t="s">
        <v>142</v>
      </c>
      <c r="C10" t="s">
        <v>143</v>
      </c>
      <c r="D10" t="s">
        <v>83</v>
      </c>
    </row>
    <row r="11" spans="1:4" x14ac:dyDescent="0.55000000000000004">
      <c r="A11" t="s">
        <v>144</v>
      </c>
      <c r="B11" t="s">
        <v>145</v>
      </c>
      <c r="C11" t="s">
        <v>146</v>
      </c>
      <c r="D11" t="s">
        <v>87</v>
      </c>
    </row>
    <row r="12" spans="1:4" x14ac:dyDescent="0.55000000000000004">
      <c r="A12" t="s">
        <v>147</v>
      </c>
      <c r="B12" t="s">
        <v>148</v>
      </c>
      <c r="C12" t="s">
        <v>149</v>
      </c>
      <c r="D12" t="s">
        <v>87</v>
      </c>
    </row>
    <row r="13" spans="1:4" x14ac:dyDescent="0.55000000000000004">
      <c r="A13" t="s">
        <v>150</v>
      </c>
      <c r="B13" t="s">
        <v>151</v>
      </c>
      <c r="C13" t="s">
        <v>152</v>
      </c>
      <c r="D13" t="s">
        <v>87</v>
      </c>
    </row>
    <row r="14" spans="1:4" x14ac:dyDescent="0.55000000000000004">
      <c r="A14" t="s">
        <v>153</v>
      </c>
      <c r="B14" t="s">
        <v>154</v>
      </c>
      <c r="C14" t="s">
        <v>155</v>
      </c>
      <c r="D14" t="s">
        <v>89</v>
      </c>
    </row>
    <row r="15" spans="1:4" x14ac:dyDescent="0.55000000000000004">
      <c r="A15" t="s">
        <v>156</v>
      </c>
      <c r="B15" t="s">
        <v>157</v>
      </c>
      <c r="C15" t="s">
        <v>158</v>
      </c>
      <c r="D15" t="s">
        <v>91</v>
      </c>
    </row>
    <row r="16" spans="1:4" x14ac:dyDescent="0.55000000000000004">
      <c r="A16" t="s">
        <v>159</v>
      </c>
      <c r="B16" t="s">
        <v>160</v>
      </c>
      <c r="C16" t="s">
        <v>161</v>
      </c>
      <c r="D16" t="s">
        <v>93</v>
      </c>
    </row>
    <row r="17" spans="1:4" x14ac:dyDescent="0.55000000000000004">
      <c r="A17" t="s">
        <v>162</v>
      </c>
      <c r="B17" t="s">
        <v>163</v>
      </c>
      <c r="C17" t="s">
        <v>164</v>
      </c>
      <c r="D17" t="s">
        <v>95</v>
      </c>
    </row>
    <row r="18" spans="1:4" x14ac:dyDescent="0.55000000000000004">
      <c r="A18" t="s">
        <v>165</v>
      </c>
      <c r="B18" t="s">
        <v>166</v>
      </c>
      <c r="C18" t="s">
        <v>167</v>
      </c>
      <c r="D18" t="s">
        <v>81</v>
      </c>
    </row>
    <row r="19" spans="1:4" x14ac:dyDescent="0.55000000000000004">
      <c r="A19" t="s">
        <v>168</v>
      </c>
      <c r="B19" t="s">
        <v>169</v>
      </c>
      <c r="C19" t="s">
        <v>170</v>
      </c>
      <c r="D19" t="s">
        <v>97</v>
      </c>
    </row>
    <row r="20" spans="1:4" x14ac:dyDescent="0.55000000000000004">
      <c r="A20" t="s">
        <v>171</v>
      </c>
      <c r="B20" t="s">
        <v>172</v>
      </c>
      <c r="C20" t="s">
        <v>173</v>
      </c>
      <c r="D20" t="s">
        <v>99</v>
      </c>
    </row>
    <row r="21" spans="1:4" x14ac:dyDescent="0.55000000000000004">
      <c r="A21" t="s">
        <v>174</v>
      </c>
      <c r="B21" t="s">
        <v>175</v>
      </c>
      <c r="C21" t="s">
        <v>176</v>
      </c>
      <c r="D21" t="s">
        <v>101</v>
      </c>
    </row>
    <row r="22" spans="1:4" x14ac:dyDescent="0.55000000000000004">
      <c r="A22" t="s">
        <v>177</v>
      </c>
      <c r="B22" t="s">
        <v>178</v>
      </c>
      <c r="C22" t="s">
        <v>179</v>
      </c>
      <c r="D22" t="s">
        <v>103</v>
      </c>
    </row>
    <row r="23" spans="1:4" x14ac:dyDescent="0.55000000000000004">
      <c r="A23" t="s">
        <v>180</v>
      </c>
      <c r="B23" t="s">
        <v>181</v>
      </c>
      <c r="C23" t="s">
        <v>182</v>
      </c>
      <c r="D23" t="s">
        <v>103</v>
      </c>
    </row>
    <row r="24" spans="1:4" x14ac:dyDescent="0.55000000000000004">
      <c r="A24" t="s">
        <v>183</v>
      </c>
      <c r="B24" t="s">
        <v>184</v>
      </c>
      <c r="C24" t="s">
        <v>185</v>
      </c>
      <c r="D24" t="s">
        <v>103</v>
      </c>
    </row>
    <row r="25" spans="1:4" x14ac:dyDescent="0.55000000000000004">
      <c r="A25" t="s">
        <v>186</v>
      </c>
      <c r="B25" t="s">
        <v>187</v>
      </c>
      <c r="C25" t="s">
        <v>188</v>
      </c>
      <c r="D25" t="s">
        <v>105</v>
      </c>
    </row>
    <row r="26" spans="1:4" x14ac:dyDescent="0.55000000000000004">
      <c r="A26" t="s">
        <v>189</v>
      </c>
      <c r="B26" t="s">
        <v>190</v>
      </c>
      <c r="C26" t="s">
        <v>191</v>
      </c>
      <c r="D26" t="s">
        <v>107</v>
      </c>
    </row>
    <row r="27" spans="1:4" x14ac:dyDescent="0.55000000000000004">
      <c r="A27" t="s">
        <v>192</v>
      </c>
      <c r="B27" t="s">
        <v>193</v>
      </c>
      <c r="C27" t="s">
        <v>194</v>
      </c>
      <c r="D27" t="s">
        <v>87</v>
      </c>
    </row>
    <row r="28" spans="1:4" x14ac:dyDescent="0.55000000000000004">
      <c r="A28" t="s">
        <v>195</v>
      </c>
      <c r="B28" t="s">
        <v>196</v>
      </c>
      <c r="C28" t="s">
        <v>197</v>
      </c>
      <c r="D28" t="s">
        <v>103</v>
      </c>
    </row>
    <row r="29" spans="1:4" x14ac:dyDescent="0.55000000000000004">
      <c r="A29" t="s">
        <v>198</v>
      </c>
      <c r="B29" t="s">
        <v>199</v>
      </c>
      <c r="C29" t="s">
        <v>200</v>
      </c>
      <c r="D29" t="s">
        <v>87</v>
      </c>
    </row>
    <row r="30" spans="1:4" x14ac:dyDescent="0.55000000000000004">
      <c r="A30" t="s">
        <v>201</v>
      </c>
      <c r="B30" t="s">
        <v>202</v>
      </c>
      <c r="C30" t="s">
        <v>203</v>
      </c>
      <c r="D30" t="s">
        <v>91</v>
      </c>
    </row>
    <row r="31" spans="1:4" x14ac:dyDescent="0.55000000000000004">
      <c r="A31" t="s">
        <v>204</v>
      </c>
      <c r="B31" t="s">
        <v>205</v>
      </c>
      <c r="C31" t="s">
        <v>206</v>
      </c>
      <c r="D31" t="s">
        <v>95</v>
      </c>
    </row>
    <row r="32" spans="1:4" x14ac:dyDescent="0.55000000000000004">
      <c r="A32" t="s">
        <v>207</v>
      </c>
      <c r="B32" t="s">
        <v>208</v>
      </c>
      <c r="C32" t="s">
        <v>209</v>
      </c>
      <c r="D32" t="s">
        <v>97</v>
      </c>
    </row>
    <row r="33" spans="1:4" x14ac:dyDescent="0.55000000000000004">
      <c r="A33" t="s">
        <v>210</v>
      </c>
      <c r="B33" t="s">
        <v>211</v>
      </c>
      <c r="C33" t="s">
        <v>212</v>
      </c>
      <c r="D33" t="s">
        <v>103</v>
      </c>
    </row>
    <row r="34" spans="1:4" x14ac:dyDescent="0.55000000000000004">
      <c r="A34" t="s">
        <v>213</v>
      </c>
      <c r="B34" t="s">
        <v>214</v>
      </c>
      <c r="C34" t="s">
        <v>215</v>
      </c>
      <c r="D34" t="s">
        <v>93</v>
      </c>
    </row>
    <row r="35" spans="1:4" x14ac:dyDescent="0.55000000000000004">
      <c r="A35" t="s">
        <v>216</v>
      </c>
      <c r="B35" t="s">
        <v>217</v>
      </c>
      <c r="C35" t="s">
        <v>218</v>
      </c>
      <c r="D35" t="s">
        <v>83</v>
      </c>
    </row>
    <row r="36" spans="1:4" x14ac:dyDescent="0.55000000000000004">
      <c r="A36" t="s">
        <v>219</v>
      </c>
      <c r="B36" t="s">
        <v>220</v>
      </c>
      <c r="C36" t="s">
        <v>221</v>
      </c>
      <c r="D36" t="s">
        <v>91</v>
      </c>
    </row>
    <row r="37" spans="1:4" x14ac:dyDescent="0.55000000000000004">
      <c r="A37" t="s">
        <v>222</v>
      </c>
      <c r="B37" t="s">
        <v>223</v>
      </c>
      <c r="C37" t="s">
        <v>224</v>
      </c>
      <c r="D37" t="s">
        <v>79</v>
      </c>
    </row>
    <row r="38" spans="1:4" x14ac:dyDescent="0.55000000000000004">
      <c r="A38" t="s">
        <v>225</v>
      </c>
      <c r="B38" t="s">
        <v>226</v>
      </c>
      <c r="C38" t="s">
        <v>227</v>
      </c>
      <c r="D38" t="s">
        <v>97</v>
      </c>
    </row>
    <row r="39" spans="1:4" x14ac:dyDescent="0.55000000000000004">
      <c r="A39" t="s">
        <v>228</v>
      </c>
      <c r="B39" t="s">
        <v>229</v>
      </c>
      <c r="C39" t="s">
        <v>230</v>
      </c>
      <c r="D39" t="s">
        <v>101</v>
      </c>
    </row>
    <row r="40" spans="1:4" x14ac:dyDescent="0.55000000000000004">
      <c r="A40" t="s">
        <v>231</v>
      </c>
      <c r="B40" t="s">
        <v>232</v>
      </c>
      <c r="C40" t="s">
        <v>233</v>
      </c>
      <c r="D40" t="s">
        <v>105</v>
      </c>
    </row>
    <row r="41" spans="1:4" x14ac:dyDescent="0.55000000000000004">
      <c r="A41" t="s">
        <v>234</v>
      </c>
      <c r="B41" t="s">
        <v>235</v>
      </c>
      <c r="C41" t="s">
        <v>236</v>
      </c>
      <c r="D41" t="s">
        <v>85</v>
      </c>
    </row>
    <row r="42" spans="1:4" x14ac:dyDescent="0.55000000000000004">
      <c r="A42" t="s">
        <v>237</v>
      </c>
      <c r="B42" t="s">
        <v>238</v>
      </c>
      <c r="C42" t="s">
        <v>239</v>
      </c>
      <c r="D42" t="s">
        <v>109</v>
      </c>
    </row>
    <row r="43" spans="1:4" x14ac:dyDescent="0.55000000000000004">
      <c r="A43" t="s">
        <v>240</v>
      </c>
      <c r="B43" t="s">
        <v>241</v>
      </c>
      <c r="C43" t="s">
        <v>242</v>
      </c>
      <c r="D43" t="s">
        <v>81</v>
      </c>
    </row>
    <row r="44" spans="1:4" x14ac:dyDescent="0.55000000000000004">
      <c r="A44" t="s">
        <v>243</v>
      </c>
      <c r="B44" t="s">
        <v>244</v>
      </c>
      <c r="C44" t="s">
        <v>245</v>
      </c>
      <c r="D44" t="s">
        <v>81</v>
      </c>
    </row>
    <row r="45" spans="1:4" x14ac:dyDescent="0.55000000000000004">
      <c r="A45" t="s">
        <v>246</v>
      </c>
      <c r="B45" t="s">
        <v>247</v>
      </c>
      <c r="C45" t="s">
        <v>248</v>
      </c>
      <c r="D45" t="s">
        <v>111</v>
      </c>
    </row>
    <row r="46" spans="1:4" x14ac:dyDescent="0.55000000000000004">
      <c r="A46" t="s">
        <v>249</v>
      </c>
      <c r="B46" t="s">
        <v>250</v>
      </c>
      <c r="C46" t="s">
        <v>251</v>
      </c>
      <c r="D46" t="s">
        <v>111</v>
      </c>
    </row>
    <row r="47" spans="1:4" x14ac:dyDescent="0.55000000000000004">
      <c r="A47" t="s">
        <v>252</v>
      </c>
      <c r="B47" t="s">
        <v>253</v>
      </c>
      <c r="C47" t="s">
        <v>254</v>
      </c>
      <c r="D47" t="s">
        <v>99</v>
      </c>
    </row>
  </sheetData>
  <dataValidations count="1">
    <dataValidation type="list" showErrorMessage="1" errorTitle="Invalid degree group" error="Select a valid degree group from the list" sqref="D2:D47" xr:uid="{0D8C0B02-BA35-413C-8C85-EB196A03E4E1}">
      <formula1>DegreeGroupNames</formula1>
    </dataValidation>
  </dataValidations>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L137"/>
  <sheetViews>
    <sheetView workbookViewId="0">
      <pane ySplit="1" topLeftCell="A2" activePane="bottomLeft" state="frozen"/>
      <selection pane="bottomLeft"/>
    </sheetView>
  </sheetViews>
  <sheetFormatPr defaultRowHeight="14.4" x14ac:dyDescent="0.55000000000000004"/>
  <cols>
    <col min="1" max="1" width="12.734375" customWidth="1"/>
    <col min="2" max="2" width="60" customWidth="1"/>
    <col min="3" max="3" width="17.734375" customWidth="1"/>
    <col min="4" max="20" width="9.15625" hidden="1" customWidth="1"/>
    <col min="21" max="21" width="15.3671875" customWidth="1"/>
    <col min="22" max="22" width="12.47265625" customWidth="1"/>
    <col min="23" max="23" width="13.578125" customWidth="1"/>
    <col min="24" max="24" width="12.47265625" customWidth="1"/>
    <col min="25" max="25" width="12.05078125" customWidth="1"/>
    <col min="26" max="26" width="12.1015625" customWidth="1"/>
    <col min="27" max="27" width="14.3125" customWidth="1"/>
    <col min="28" max="28" width="11.47265625" customWidth="1"/>
    <col min="29" max="29" width="11.41796875" customWidth="1"/>
    <col min="30" max="30" width="15" customWidth="1"/>
    <col min="31" max="31" width="11.3125" customWidth="1"/>
    <col min="32" max="32" width="13.3671875" customWidth="1"/>
    <col min="33" max="33" width="15.68359375" customWidth="1"/>
    <col min="34" max="34" width="12.1015625" customWidth="1"/>
    <col min="35" max="35" width="11.1015625" customWidth="1"/>
    <col min="36" max="36" width="11.5234375" customWidth="1"/>
    <col min="37" max="37" width="13.3671875" customWidth="1"/>
    <col min="38" max="38" width="12.9453125" customWidth="1"/>
  </cols>
  <sheetData>
    <row r="1" spans="1:38" s="1" customFormat="1" ht="45" customHeight="1" x14ac:dyDescent="0.55000000000000004">
      <c r="A1" s="1" t="s">
        <v>255</v>
      </c>
      <c r="B1" s="1" t="s">
        <v>114</v>
      </c>
      <c r="C1" s="1" t="s">
        <v>256</v>
      </c>
      <c r="D1" s="1" t="s">
        <v>257</v>
      </c>
      <c r="E1" s="1" t="s">
        <v>258</v>
      </c>
      <c r="F1" s="1" t="s">
        <v>259</v>
      </c>
      <c r="G1" s="1" t="s">
        <v>260</v>
      </c>
      <c r="H1" s="1" t="s">
        <v>261</v>
      </c>
      <c r="I1" s="1" t="s">
        <v>262</v>
      </c>
      <c r="J1" s="1" t="s">
        <v>263</v>
      </c>
      <c r="K1" s="1" t="s">
        <v>264</v>
      </c>
      <c r="L1" s="1" t="s">
        <v>265</v>
      </c>
      <c r="M1" s="1" t="s">
        <v>266</v>
      </c>
      <c r="N1" s="1" t="s">
        <v>267</v>
      </c>
      <c r="O1" s="1" t="s">
        <v>268</v>
      </c>
      <c r="P1" s="1" t="s">
        <v>269</v>
      </c>
      <c r="Q1" s="1" t="s">
        <v>270</v>
      </c>
      <c r="R1" s="1" t="s">
        <v>271</v>
      </c>
      <c r="S1" s="1" t="s">
        <v>272</v>
      </c>
      <c r="T1" s="1" t="s">
        <v>273</v>
      </c>
      <c r="U1" s="1" t="s">
        <v>274</v>
      </c>
      <c r="V1" s="1" t="s">
        <v>79</v>
      </c>
      <c r="W1" s="1" t="s">
        <v>81</v>
      </c>
      <c r="X1" s="1" t="s">
        <v>83</v>
      </c>
      <c r="Y1" s="1" t="s">
        <v>85</v>
      </c>
      <c r="Z1" s="1" t="s">
        <v>87</v>
      </c>
      <c r="AA1" s="1" t="s">
        <v>89</v>
      </c>
      <c r="AB1" s="1" t="s">
        <v>91</v>
      </c>
      <c r="AC1" s="1" t="s">
        <v>93</v>
      </c>
      <c r="AD1" s="1" t="s">
        <v>95</v>
      </c>
      <c r="AE1" s="1" t="s">
        <v>97</v>
      </c>
      <c r="AF1" s="1" t="s">
        <v>99</v>
      </c>
      <c r="AG1" s="1" t="s">
        <v>101</v>
      </c>
      <c r="AH1" s="1" t="s">
        <v>103</v>
      </c>
      <c r="AI1" s="1" t="s">
        <v>105</v>
      </c>
      <c r="AJ1" s="1" t="s">
        <v>107</v>
      </c>
      <c r="AK1" s="1" t="s">
        <v>109</v>
      </c>
      <c r="AL1" s="1" t="s">
        <v>111</v>
      </c>
    </row>
    <row r="2" spans="1:38" x14ac:dyDescent="0.55000000000000004">
      <c r="A2" t="s">
        <v>275</v>
      </c>
      <c r="B2" t="s">
        <v>276</v>
      </c>
      <c r="C2" s="4" t="s">
        <v>277</v>
      </c>
      <c r="D2" t="s">
        <v>278</v>
      </c>
      <c r="E2" t="s">
        <v>278</v>
      </c>
      <c r="F2" t="s">
        <v>278</v>
      </c>
      <c r="G2" t="s">
        <v>278</v>
      </c>
      <c r="H2" t="s">
        <v>278</v>
      </c>
      <c r="I2" t="s">
        <v>278</v>
      </c>
      <c r="J2" t="s">
        <v>278</v>
      </c>
      <c r="K2" t="s">
        <v>278</v>
      </c>
      <c r="L2" t="s">
        <v>278</v>
      </c>
      <c r="M2" t="s">
        <v>277</v>
      </c>
      <c r="N2" t="s">
        <v>278</v>
      </c>
      <c r="O2" t="s">
        <v>278</v>
      </c>
      <c r="P2" t="s">
        <v>278</v>
      </c>
      <c r="Q2" t="s">
        <v>278</v>
      </c>
      <c r="R2" t="s">
        <v>278</v>
      </c>
      <c r="S2" t="s">
        <v>278</v>
      </c>
      <c r="T2" t="s">
        <v>277</v>
      </c>
      <c r="U2" s="3">
        <v>16.5</v>
      </c>
      <c r="V2"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16.5</v>
      </c>
      <c r="W2"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16.5</v>
      </c>
      <c r="X2"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16.5</v>
      </c>
      <c r="Y2"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16.5</v>
      </c>
      <c r="Z2"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16.5</v>
      </c>
      <c r="AA2" s="3">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16.5</v>
      </c>
      <c r="AB2"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16.5</v>
      </c>
      <c r="AC2"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16.5</v>
      </c>
      <c r="AD2"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16.5</v>
      </c>
      <c r="AE2"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16.5</v>
      </c>
      <c r="AF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2"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16.5</v>
      </c>
      <c r="AH2"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16.5</v>
      </c>
      <c r="AI2"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16.5</v>
      </c>
      <c r="AJ2"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16.5</v>
      </c>
      <c r="AK2"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2"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16.5</v>
      </c>
    </row>
    <row r="3" spans="1:38" x14ac:dyDescent="0.55000000000000004">
      <c r="A3" t="s">
        <v>24</v>
      </c>
      <c r="B3" t="s">
        <v>279</v>
      </c>
      <c r="C3" s="4" t="s">
        <v>280</v>
      </c>
      <c r="D3" t="s">
        <v>278</v>
      </c>
      <c r="E3" t="s">
        <v>278</v>
      </c>
      <c r="F3" t="s">
        <v>277</v>
      </c>
      <c r="G3" t="s">
        <v>277</v>
      </c>
      <c r="H3" t="s">
        <v>278</v>
      </c>
      <c r="I3" t="s">
        <v>277</v>
      </c>
      <c r="J3" t="s">
        <v>278</v>
      </c>
      <c r="K3" t="s">
        <v>277</v>
      </c>
      <c r="L3" t="s">
        <v>277</v>
      </c>
      <c r="M3" t="s">
        <v>277</v>
      </c>
      <c r="N3" t="s">
        <v>278</v>
      </c>
      <c r="O3" t="s">
        <v>277</v>
      </c>
      <c r="P3" t="s">
        <v>278</v>
      </c>
      <c r="Q3" t="s">
        <v>277</v>
      </c>
      <c r="R3" t="s">
        <v>277</v>
      </c>
      <c r="S3" t="s">
        <v>277</v>
      </c>
      <c r="T3" t="s">
        <v>277</v>
      </c>
      <c r="U3" s="3"/>
      <c r="V3"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100</v>
      </c>
      <c r="W3"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110</v>
      </c>
      <c r="X3"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3"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3"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AA3"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3"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160</v>
      </c>
      <c r="AC3"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3"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3"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190</v>
      </c>
      <c r="AF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3"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3"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220</v>
      </c>
      <c r="AI3"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3"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3"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3"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4" spans="1:38" x14ac:dyDescent="0.55000000000000004">
      <c r="A4" t="s">
        <v>50</v>
      </c>
      <c r="B4" t="s">
        <v>281</v>
      </c>
      <c r="C4" s="4" t="s">
        <v>280</v>
      </c>
      <c r="D4" t="s">
        <v>278</v>
      </c>
      <c r="E4" t="s">
        <v>277</v>
      </c>
      <c r="F4" t="s">
        <v>277</v>
      </c>
      <c r="G4" t="s">
        <v>277</v>
      </c>
      <c r="H4" t="s">
        <v>278</v>
      </c>
      <c r="I4" t="s">
        <v>277</v>
      </c>
      <c r="J4" t="s">
        <v>278</v>
      </c>
      <c r="K4" t="s">
        <v>277</v>
      </c>
      <c r="L4" t="s">
        <v>277</v>
      </c>
      <c r="M4" t="s">
        <v>277</v>
      </c>
      <c r="N4" t="s">
        <v>278</v>
      </c>
      <c r="O4" t="s">
        <v>277</v>
      </c>
      <c r="P4" t="s">
        <v>277</v>
      </c>
      <c r="Q4" t="s">
        <v>277</v>
      </c>
      <c r="R4" t="s">
        <v>277</v>
      </c>
      <c r="S4" t="s">
        <v>277</v>
      </c>
      <c r="T4" t="s">
        <v>277</v>
      </c>
      <c r="U4" s="3"/>
      <c r="V4"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100</v>
      </c>
      <c r="W4"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4"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4"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4"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AA4"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4"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160</v>
      </c>
      <c r="AC4"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4"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4"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190</v>
      </c>
      <c r="AF4"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4"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4"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4"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4"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4"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4"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5" spans="1:38" x14ac:dyDescent="0.55000000000000004">
      <c r="A5" t="s">
        <v>282</v>
      </c>
      <c r="B5" t="s">
        <v>283</v>
      </c>
      <c r="C5" s="4" t="s">
        <v>284</v>
      </c>
      <c r="D5" t="s">
        <v>278</v>
      </c>
      <c r="E5" t="s">
        <v>278</v>
      </c>
      <c r="F5" t="s">
        <v>277</v>
      </c>
      <c r="G5" t="s">
        <v>277</v>
      </c>
      <c r="H5" t="s">
        <v>278</v>
      </c>
      <c r="I5" t="s">
        <v>277</v>
      </c>
      <c r="J5" t="s">
        <v>278</v>
      </c>
      <c r="K5" t="s">
        <v>277</v>
      </c>
      <c r="L5" t="s">
        <v>277</v>
      </c>
      <c r="M5" t="s">
        <v>277</v>
      </c>
      <c r="N5" t="s">
        <v>278</v>
      </c>
      <c r="O5" t="s">
        <v>277</v>
      </c>
      <c r="P5" t="s">
        <v>278</v>
      </c>
      <c r="Q5" t="s">
        <v>277</v>
      </c>
      <c r="R5" t="s">
        <v>277</v>
      </c>
      <c r="S5" t="s">
        <v>277</v>
      </c>
      <c r="T5" t="s">
        <v>277</v>
      </c>
      <c r="U5" s="3"/>
      <c r="V5"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50</v>
      </c>
      <c r="W5"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55</v>
      </c>
      <c r="X5"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5"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5"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70</v>
      </c>
      <c r="AA5"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5"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80</v>
      </c>
      <c r="AC5"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5"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5"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95</v>
      </c>
      <c r="AF5"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5"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5"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110</v>
      </c>
      <c r="AI5"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5"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5"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6" spans="1:38" x14ac:dyDescent="0.55000000000000004">
      <c r="A6" t="s">
        <v>285</v>
      </c>
      <c r="B6" t="s">
        <v>286</v>
      </c>
      <c r="C6" s="4" t="s">
        <v>284</v>
      </c>
      <c r="D6" t="s">
        <v>278</v>
      </c>
      <c r="E6" t="s">
        <v>277</v>
      </c>
      <c r="F6" t="s">
        <v>277</v>
      </c>
      <c r="G6" t="s">
        <v>277</v>
      </c>
      <c r="H6" t="s">
        <v>278</v>
      </c>
      <c r="I6" t="s">
        <v>277</v>
      </c>
      <c r="J6" t="s">
        <v>278</v>
      </c>
      <c r="K6" t="s">
        <v>277</v>
      </c>
      <c r="L6" t="s">
        <v>277</v>
      </c>
      <c r="M6" t="s">
        <v>277</v>
      </c>
      <c r="N6" t="s">
        <v>278</v>
      </c>
      <c r="O6" t="s">
        <v>277</v>
      </c>
      <c r="P6" t="s">
        <v>277</v>
      </c>
      <c r="Q6" t="s">
        <v>277</v>
      </c>
      <c r="R6" t="s">
        <v>277</v>
      </c>
      <c r="S6" t="s">
        <v>277</v>
      </c>
      <c r="T6" t="s">
        <v>277</v>
      </c>
      <c r="U6" s="3"/>
      <c r="V6"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50</v>
      </c>
      <c r="W6"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6"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6"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6"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70</v>
      </c>
      <c r="AA6"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6"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80</v>
      </c>
      <c r="AC6"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6"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6"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95</v>
      </c>
      <c r="AF6"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6"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6"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6"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6"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6"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6"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7" spans="1:38" x14ac:dyDescent="0.55000000000000004">
      <c r="A7" t="s">
        <v>287</v>
      </c>
      <c r="B7" t="s">
        <v>288</v>
      </c>
      <c r="C7" s="4" t="s">
        <v>289</v>
      </c>
      <c r="D7" t="s">
        <v>278</v>
      </c>
      <c r="E7" t="s">
        <v>278</v>
      </c>
      <c r="F7" t="s">
        <v>277</v>
      </c>
      <c r="G7" t="s">
        <v>277</v>
      </c>
      <c r="H7" t="s">
        <v>278</v>
      </c>
      <c r="I7" t="s">
        <v>277</v>
      </c>
      <c r="J7" t="s">
        <v>278</v>
      </c>
      <c r="K7" t="s">
        <v>277</v>
      </c>
      <c r="L7" t="s">
        <v>277</v>
      </c>
      <c r="M7" t="s">
        <v>277</v>
      </c>
      <c r="N7" t="s">
        <v>278</v>
      </c>
      <c r="O7" t="s">
        <v>277</v>
      </c>
      <c r="P7" t="s">
        <v>278</v>
      </c>
      <c r="Q7" t="s">
        <v>277</v>
      </c>
      <c r="R7" t="s">
        <v>277</v>
      </c>
      <c r="S7" t="s">
        <v>277</v>
      </c>
      <c r="T7" t="s">
        <v>277</v>
      </c>
      <c r="U7" s="3"/>
      <c r="V7"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75</v>
      </c>
      <c r="W7"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82.5</v>
      </c>
      <c r="X7"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7"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7"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105</v>
      </c>
      <c r="AA7"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7"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120</v>
      </c>
      <c r="AC7"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7"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7"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142.5</v>
      </c>
      <c r="AF7"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7"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7"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165</v>
      </c>
      <c r="AI7"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7"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7"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7"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8" spans="1:38" x14ac:dyDescent="0.55000000000000004">
      <c r="A8" t="s">
        <v>290</v>
      </c>
      <c r="B8" t="s">
        <v>291</v>
      </c>
      <c r="C8" s="4" t="s">
        <v>289</v>
      </c>
      <c r="D8" t="s">
        <v>278</v>
      </c>
      <c r="E8" t="s">
        <v>277</v>
      </c>
      <c r="F8" t="s">
        <v>277</v>
      </c>
      <c r="G8" t="s">
        <v>277</v>
      </c>
      <c r="H8" t="s">
        <v>278</v>
      </c>
      <c r="I8" t="s">
        <v>277</v>
      </c>
      <c r="J8" t="s">
        <v>278</v>
      </c>
      <c r="K8" t="s">
        <v>277</v>
      </c>
      <c r="L8" t="s">
        <v>277</v>
      </c>
      <c r="M8" t="s">
        <v>277</v>
      </c>
      <c r="N8" t="s">
        <v>278</v>
      </c>
      <c r="O8" t="s">
        <v>277</v>
      </c>
      <c r="P8" t="s">
        <v>277</v>
      </c>
      <c r="Q8" t="s">
        <v>277</v>
      </c>
      <c r="R8" t="s">
        <v>277</v>
      </c>
      <c r="S8" t="s">
        <v>277</v>
      </c>
      <c r="T8" t="s">
        <v>277</v>
      </c>
      <c r="U8" s="3"/>
      <c r="V8"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75</v>
      </c>
      <c r="W8"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8"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8"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8"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105</v>
      </c>
      <c r="AA8"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8"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120</v>
      </c>
      <c r="AC8"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8"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8"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142.5</v>
      </c>
      <c r="AF8"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8"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8"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8"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8"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8"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8"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9" spans="1:38" x14ac:dyDescent="0.55000000000000004">
      <c r="A9" t="s">
        <v>73</v>
      </c>
      <c r="B9" t="s">
        <v>292</v>
      </c>
      <c r="C9" s="4" t="s">
        <v>280</v>
      </c>
      <c r="D9" t="s">
        <v>278</v>
      </c>
      <c r="E9" t="s">
        <v>278</v>
      </c>
      <c r="F9" t="s">
        <v>277</v>
      </c>
      <c r="G9" t="s">
        <v>277</v>
      </c>
      <c r="H9" t="s">
        <v>278</v>
      </c>
      <c r="I9" t="s">
        <v>277</v>
      </c>
      <c r="J9" t="s">
        <v>278</v>
      </c>
      <c r="K9" t="s">
        <v>277</v>
      </c>
      <c r="L9" t="s">
        <v>277</v>
      </c>
      <c r="M9" t="s">
        <v>277</v>
      </c>
      <c r="N9" t="s">
        <v>278</v>
      </c>
      <c r="O9" t="s">
        <v>277</v>
      </c>
      <c r="P9" t="s">
        <v>278</v>
      </c>
      <c r="Q9" t="s">
        <v>277</v>
      </c>
      <c r="R9" t="s">
        <v>277</v>
      </c>
      <c r="S9" t="s">
        <v>277</v>
      </c>
      <c r="T9" t="s">
        <v>277</v>
      </c>
      <c r="U9" s="3"/>
      <c r="V9"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100</v>
      </c>
      <c r="W9"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110</v>
      </c>
      <c r="X9"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9"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9"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AA9"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9"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160</v>
      </c>
      <c r="AC9"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9"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9"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190</v>
      </c>
      <c r="AF9"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9"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9"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220</v>
      </c>
      <c r="AI9"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9"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9"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9"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0" spans="1:38" x14ac:dyDescent="0.55000000000000004">
      <c r="A10" t="s">
        <v>293</v>
      </c>
      <c r="B10" t="s">
        <v>294</v>
      </c>
      <c r="C10" s="4" t="s">
        <v>280</v>
      </c>
      <c r="D10" t="s">
        <v>278</v>
      </c>
      <c r="E10" t="s">
        <v>277</v>
      </c>
      <c r="F10" t="s">
        <v>277</v>
      </c>
      <c r="G10" t="s">
        <v>277</v>
      </c>
      <c r="H10" t="s">
        <v>278</v>
      </c>
      <c r="I10" t="s">
        <v>277</v>
      </c>
      <c r="J10" t="s">
        <v>278</v>
      </c>
      <c r="K10" t="s">
        <v>277</v>
      </c>
      <c r="L10" t="s">
        <v>277</v>
      </c>
      <c r="M10" t="s">
        <v>277</v>
      </c>
      <c r="N10" t="s">
        <v>278</v>
      </c>
      <c r="O10" t="s">
        <v>277</v>
      </c>
      <c r="P10" t="s">
        <v>277</v>
      </c>
      <c r="Q10" t="s">
        <v>277</v>
      </c>
      <c r="R10" t="s">
        <v>277</v>
      </c>
      <c r="S10" t="s">
        <v>277</v>
      </c>
      <c r="T10" t="s">
        <v>277</v>
      </c>
      <c r="U10" s="3"/>
      <c r="V10"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100</v>
      </c>
      <c r="W10"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10"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0"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0"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AA10"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0"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160</v>
      </c>
      <c r="AC10"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0"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0"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190</v>
      </c>
      <c r="AF10"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0"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0"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10"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0"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0"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0"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1" spans="1:38" x14ac:dyDescent="0.55000000000000004">
      <c r="A11" t="s">
        <v>295</v>
      </c>
      <c r="B11" t="s">
        <v>296</v>
      </c>
      <c r="C11" s="4" t="s">
        <v>280</v>
      </c>
      <c r="D11" t="s">
        <v>278</v>
      </c>
      <c r="E11" t="s">
        <v>278</v>
      </c>
      <c r="F11" t="s">
        <v>277</v>
      </c>
      <c r="G11" t="s">
        <v>277</v>
      </c>
      <c r="H11" t="s">
        <v>278</v>
      </c>
      <c r="I11" t="s">
        <v>277</v>
      </c>
      <c r="J11" t="s">
        <v>278</v>
      </c>
      <c r="K11" t="s">
        <v>277</v>
      </c>
      <c r="L11" t="s">
        <v>277</v>
      </c>
      <c r="M11" t="s">
        <v>277</v>
      </c>
      <c r="N11" t="s">
        <v>278</v>
      </c>
      <c r="O11" t="s">
        <v>277</v>
      </c>
      <c r="P11" t="s">
        <v>278</v>
      </c>
      <c r="Q11" t="s">
        <v>277</v>
      </c>
      <c r="R11" t="s">
        <v>277</v>
      </c>
      <c r="S11" t="s">
        <v>277</v>
      </c>
      <c r="T11" t="s">
        <v>277</v>
      </c>
      <c r="U11" s="3"/>
      <c r="V11"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100</v>
      </c>
      <c r="W11"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110</v>
      </c>
      <c r="X11"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1"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1"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AA11"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1"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160</v>
      </c>
      <c r="AC11"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1"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1"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190</v>
      </c>
      <c r="AF11"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1"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1"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220</v>
      </c>
      <c r="AI11"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1"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1"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1"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2" spans="1:38" x14ac:dyDescent="0.55000000000000004">
      <c r="A12" t="s">
        <v>297</v>
      </c>
      <c r="B12" t="s">
        <v>298</v>
      </c>
      <c r="C12" s="4" t="s">
        <v>284</v>
      </c>
      <c r="D12" t="s">
        <v>278</v>
      </c>
      <c r="E12" t="s">
        <v>278</v>
      </c>
      <c r="F12" t="s">
        <v>277</v>
      </c>
      <c r="G12" t="s">
        <v>277</v>
      </c>
      <c r="H12" t="s">
        <v>278</v>
      </c>
      <c r="I12" t="s">
        <v>277</v>
      </c>
      <c r="J12" t="s">
        <v>278</v>
      </c>
      <c r="K12" t="s">
        <v>277</v>
      </c>
      <c r="L12" t="s">
        <v>277</v>
      </c>
      <c r="M12" t="s">
        <v>277</v>
      </c>
      <c r="N12" t="s">
        <v>278</v>
      </c>
      <c r="O12" t="s">
        <v>277</v>
      </c>
      <c r="P12" t="s">
        <v>278</v>
      </c>
      <c r="Q12" t="s">
        <v>277</v>
      </c>
      <c r="R12" t="s">
        <v>277</v>
      </c>
      <c r="S12" t="s">
        <v>277</v>
      </c>
      <c r="T12" t="s">
        <v>277</v>
      </c>
      <c r="U12" s="3"/>
      <c r="V12"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50</v>
      </c>
      <c r="W12"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55</v>
      </c>
      <c r="X12"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2"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2"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70</v>
      </c>
      <c r="AA12"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2"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80</v>
      </c>
      <c r="AC12"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2"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2"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95</v>
      </c>
      <c r="AF1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2"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2"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110</v>
      </c>
      <c r="AI12"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2"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2"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2"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3" spans="1:38" x14ac:dyDescent="0.55000000000000004">
      <c r="A13" t="s">
        <v>41</v>
      </c>
      <c r="B13" t="s">
        <v>299</v>
      </c>
      <c r="C13" s="4" t="s">
        <v>289</v>
      </c>
      <c r="D13" t="s">
        <v>278</v>
      </c>
      <c r="E13" t="s">
        <v>278</v>
      </c>
      <c r="F13" t="s">
        <v>277</v>
      </c>
      <c r="G13" t="s">
        <v>277</v>
      </c>
      <c r="H13" t="s">
        <v>278</v>
      </c>
      <c r="I13" t="s">
        <v>277</v>
      </c>
      <c r="J13" t="s">
        <v>278</v>
      </c>
      <c r="K13" t="s">
        <v>277</v>
      </c>
      <c r="L13" t="s">
        <v>277</v>
      </c>
      <c r="M13" t="s">
        <v>277</v>
      </c>
      <c r="N13" t="s">
        <v>278</v>
      </c>
      <c r="O13" t="s">
        <v>277</v>
      </c>
      <c r="P13" t="s">
        <v>278</v>
      </c>
      <c r="Q13" t="s">
        <v>277</v>
      </c>
      <c r="R13" t="s">
        <v>277</v>
      </c>
      <c r="S13" t="s">
        <v>277</v>
      </c>
      <c r="T13" t="s">
        <v>277</v>
      </c>
      <c r="U13" s="3"/>
      <c r="V13"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75</v>
      </c>
      <c r="W13"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82.5</v>
      </c>
      <c r="X13"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3"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3"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105</v>
      </c>
      <c r="AA13"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3"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120</v>
      </c>
      <c r="AC13"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3"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3"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142.5</v>
      </c>
      <c r="AF1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3"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3"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165</v>
      </c>
      <c r="AI13"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3"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3"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3"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4" spans="1:38" x14ac:dyDescent="0.55000000000000004">
      <c r="A14" t="s">
        <v>62</v>
      </c>
      <c r="B14" t="s">
        <v>300</v>
      </c>
      <c r="C14" s="4" t="s">
        <v>301</v>
      </c>
      <c r="D14" t="s">
        <v>278</v>
      </c>
      <c r="E14" t="s">
        <v>278</v>
      </c>
      <c r="F14" t="s">
        <v>277</v>
      </c>
      <c r="G14" t="s">
        <v>277</v>
      </c>
      <c r="H14" t="s">
        <v>278</v>
      </c>
      <c r="I14" t="s">
        <v>277</v>
      </c>
      <c r="J14" t="s">
        <v>278</v>
      </c>
      <c r="K14" t="s">
        <v>277</v>
      </c>
      <c r="L14" t="s">
        <v>277</v>
      </c>
      <c r="M14" t="s">
        <v>277</v>
      </c>
      <c r="N14" t="s">
        <v>278</v>
      </c>
      <c r="O14" t="s">
        <v>277</v>
      </c>
      <c r="P14" t="s">
        <v>278</v>
      </c>
      <c r="Q14" t="s">
        <v>277</v>
      </c>
      <c r="R14" t="s">
        <v>277</v>
      </c>
      <c r="S14" t="s">
        <v>277</v>
      </c>
      <c r="T14" t="s">
        <v>277</v>
      </c>
      <c r="U14" s="3"/>
      <c r="V14"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83.333333333333343</v>
      </c>
      <c r="W14"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91.666666666666657</v>
      </c>
      <c r="X14"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4"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4"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116.66666666666667</v>
      </c>
      <c r="AA14"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4"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133.33333333333331</v>
      </c>
      <c r="AC14"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4"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4"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158.33333333333331</v>
      </c>
      <c r="AF14"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4"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4"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183.33333333333331</v>
      </c>
      <c r="AI14"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4"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4"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4"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5" spans="1:38" x14ac:dyDescent="0.55000000000000004">
      <c r="A15" t="s">
        <v>14</v>
      </c>
      <c r="B15" t="s">
        <v>302</v>
      </c>
      <c r="C15" s="4" t="s">
        <v>303</v>
      </c>
      <c r="D15" t="s">
        <v>278</v>
      </c>
      <c r="E15" t="s">
        <v>278</v>
      </c>
      <c r="F15" t="s">
        <v>277</v>
      </c>
      <c r="G15" t="s">
        <v>277</v>
      </c>
      <c r="H15" t="s">
        <v>278</v>
      </c>
      <c r="I15" t="s">
        <v>277</v>
      </c>
      <c r="J15" t="s">
        <v>278</v>
      </c>
      <c r="K15" t="s">
        <v>277</v>
      </c>
      <c r="L15" t="s">
        <v>277</v>
      </c>
      <c r="M15" t="s">
        <v>277</v>
      </c>
      <c r="N15" t="s">
        <v>278</v>
      </c>
      <c r="O15" t="s">
        <v>277</v>
      </c>
      <c r="P15" t="s">
        <v>278</v>
      </c>
      <c r="Q15" t="s">
        <v>277</v>
      </c>
      <c r="R15" t="s">
        <v>277</v>
      </c>
      <c r="S15" t="s">
        <v>277</v>
      </c>
      <c r="T15" t="s">
        <v>277</v>
      </c>
      <c r="U15" s="3"/>
      <c r="V15"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140</v>
      </c>
      <c r="W15"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154</v>
      </c>
      <c r="X15"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5"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5"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196</v>
      </c>
      <c r="AA15"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5"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224</v>
      </c>
      <c r="AC15"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5"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5"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266</v>
      </c>
      <c r="AF15"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5"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5"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308</v>
      </c>
      <c r="AI15"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5"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5"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6" spans="1:38" x14ac:dyDescent="0.55000000000000004">
      <c r="A16" t="s">
        <v>66</v>
      </c>
      <c r="B16" t="s">
        <v>304</v>
      </c>
      <c r="C16" s="4" t="s">
        <v>301</v>
      </c>
      <c r="D16" t="s">
        <v>278</v>
      </c>
      <c r="E16" t="s">
        <v>278</v>
      </c>
      <c r="F16" t="s">
        <v>277</v>
      </c>
      <c r="G16" t="s">
        <v>277</v>
      </c>
      <c r="H16" t="s">
        <v>278</v>
      </c>
      <c r="I16" t="s">
        <v>277</v>
      </c>
      <c r="J16" t="s">
        <v>278</v>
      </c>
      <c r="K16" t="s">
        <v>277</v>
      </c>
      <c r="L16" t="s">
        <v>277</v>
      </c>
      <c r="M16" t="s">
        <v>277</v>
      </c>
      <c r="N16" t="s">
        <v>278</v>
      </c>
      <c r="O16" t="s">
        <v>277</v>
      </c>
      <c r="P16" t="s">
        <v>278</v>
      </c>
      <c r="Q16" t="s">
        <v>277</v>
      </c>
      <c r="R16" t="s">
        <v>277</v>
      </c>
      <c r="S16" t="s">
        <v>277</v>
      </c>
      <c r="T16" t="s">
        <v>277</v>
      </c>
      <c r="U16" s="3"/>
      <c r="V16"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83.333333333333343</v>
      </c>
      <c r="W16"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91.666666666666657</v>
      </c>
      <c r="X16"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6"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6"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116.66666666666667</v>
      </c>
      <c r="AA16"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6"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133.33333333333331</v>
      </c>
      <c r="AC16"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6"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6"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158.33333333333331</v>
      </c>
      <c r="AF16"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6"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6"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183.33333333333331</v>
      </c>
      <c r="AI16"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6"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6"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6"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7" spans="1:38" x14ac:dyDescent="0.55000000000000004">
      <c r="A17" t="s">
        <v>18</v>
      </c>
      <c r="B17" t="s">
        <v>305</v>
      </c>
      <c r="C17" s="4" t="s">
        <v>306</v>
      </c>
      <c r="D17" t="s">
        <v>278</v>
      </c>
      <c r="E17" t="s">
        <v>277</v>
      </c>
      <c r="F17" t="s">
        <v>277</v>
      </c>
      <c r="G17" t="s">
        <v>277</v>
      </c>
      <c r="H17" t="s">
        <v>278</v>
      </c>
      <c r="I17" t="s">
        <v>277</v>
      </c>
      <c r="J17" t="s">
        <v>278</v>
      </c>
      <c r="K17" t="s">
        <v>277</v>
      </c>
      <c r="L17" t="s">
        <v>277</v>
      </c>
      <c r="M17" t="s">
        <v>277</v>
      </c>
      <c r="N17" t="s">
        <v>278</v>
      </c>
      <c r="O17" t="s">
        <v>277</v>
      </c>
      <c r="P17" t="s">
        <v>277</v>
      </c>
      <c r="Q17" t="s">
        <v>277</v>
      </c>
      <c r="R17" t="s">
        <v>277</v>
      </c>
      <c r="S17" t="s">
        <v>277</v>
      </c>
      <c r="T17" t="s">
        <v>277</v>
      </c>
      <c r="U17" s="3"/>
      <c r="V17"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150</v>
      </c>
      <c r="W17"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17"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7"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7"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210</v>
      </c>
      <c r="AA17"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7"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240</v>
      </c>
      <c r="AC17"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7"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7"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285</v>
      </c>
      <c r="AF17"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7"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7"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17"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7"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7"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7"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8" spans="1:38" x14ac:dyDescent="0.55000000000000004">
      <c r="A18" t="s">
        <v>307</v>
      </c>
      <c r="B18" t="s">
        <v>308</v>
      </c>
      <c r="C18" s="4" t="s">
        <v>280</v>
      </c>
      <c r="D18" t="s">
        <v>278</v>
      </c>
      <c r="E18" t="s">
        <v>277</v>
      </c>
      <c r="F18" t="s">
        <v>277</v>
      </c>
      <c r="G18" t="s">
        <v>277</v>
      </c>
      <c r="H18" t="s">
        <v>278</v>
      </c>
      <c r="I18" t="s">
        <v>277</v>
      </c>
      <c r="J18" t="s">
        <v>278</v>
      </c>
      <c r="K18" t="s">
        <v>277</v>
      </c>
      <c r="L18" t="s">
        <v>277</v>
      </c>
      <c r="M18" t="s">
        <v>277</v>
      </c>
      <c r="N18" t="s">
        <v>278</v>
      </c>
      <c r="O18" t="s">
        <v>277</v>
      </c>
      <c r="P18" t="s">
        <v>277</v>
      </c>
      <c r="Q18" t="s">
        <v>277</v>
      </c>
      <c r="R18" t="s">
        <v>277</v>
      </c>
      <c r="S18" t="s">
        <v>277</v>
      </c>
      <c r="T18" t="s">
        <v>277</v>
      </c>
      <c r="U18" s="3"/>
      <c r="V18"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100</v>
      </c>
      <c r="W18"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18"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8"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8"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AA18"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8"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160</v>
      </c>
      <c r="AC18"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8"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8"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190</v>
      </c>
      <c r="AF18"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8"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8"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18"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8"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8"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8"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9" spans="1:38" x14ac:dyDescent="0.55000000000000004">
      <c r="A19" t="s">
        <v>309</v>
      </c>
      <c r="B19" t="s">
        <v>310</v>
      </c>
      <c r="C19" s="4" t="s">
        <v>311</v>
      </c>
      <c r="D19" t="s">
        <v>278</v>
      </c>
      <c r="E19" t="s">
        <v>277</v>
      </c>
      <c r="F19" t="s">
        <v>277</v>
      </c>
      <c r="G19" t="s">
        <v>277</v>
      </c>
      <c r="H19" t="s">
        <v>278</v>
      </c>
      <c r="I19" t="s">
        <v>277</v>
      </c>
      <c r="J19" t="s">
        <v>278</v>
      </c>
      <c r="K19" t="s">
        <v>277</v>
      </c>
      <c r="L19" t="s">
        <v>277</v>
      </c>
      <c r="M19" t="s">
        <v>277</v>
      </c>
      <c r="N19" t="s">
        <v>278</v>
      </c>
      <c r="O19" t="s">
        <v>277</v>
      </c>
      <c r="P19" t="s">
        <v>277</v>
      </c>
      <c r="Q19" t="s">
        <v>277</v>
      </c>
      <c r="R19" t="s">
        <v>277</v>
      </c>
      <c r="S19" t="s">
        <v>277</v>
      </c>
      <c r="T19" t="s">
        <v>277</v>
      </c>
      <c r="U19" s="3"/>
      <c r="V19"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19"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19"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9"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9"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AA19"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9"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19"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9"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9"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47.5</v>
      </c>
      <c r="AF19"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9"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9"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19"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9"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9"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9"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20" spans="1:38" x14ac:dyDescent="0.55000000000000004">
      <c r="A20" t="s">
        <v>312</v>
      </c>
      <c r="B20" t="s">
        <v>313</v>
      </c>
      <c r="C20" s="4" t="s">
        <v>289</v>
      </c>
      <c r="D20" t="s">
        <v>278</v>
      </c>
      <c r="E20" t="s">
        <v>277</v>
      </c>
      <c r="F20" t="s">
        <v>277</v>
      </c>
      <c r="G20" t="s">
        <v>277</v>
      </c>
      <c r="H20" t="s">
        <v>278</v>
      </c>
      <c r="I20" t="s">
        <v>277</v>
      </c>
      <c r="J20" t="s">
        <v>278</v>
      </c>
      <c r="K20" t="s">
        <v>277</v>
      </c>
      <c r="L20" t="s">
        <v>277</v>
      </c>
      <c r="M20" t="s">
        <v>277</v>
      </c>
      <c r="N20" t="s">
        <v>278</v>
      </c>
      <c r="O20" t="s">
        <v>277</v>
      </c>
      <c r="P20" t="s">
        <v>277</v>
      </c>
      <c r="Q20" t="s">
        <v>277</v>
      </c>
      <c r="R20" t="s">
        <v>277</v>
      </c>
      <c r="S20" t="s">
        <v>277</v>
      </c>
      <c r="T20" t="s">
        <v>277</v>
      </c>
      <c r="U20" s="3"/>
      <c r="V20"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75</v>
      </c>
      <c r="W20"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20"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20"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20"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105</v>
      </c>
      <c r="AA20"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20"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120</v>
      </c>
      <c r="AC20"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20"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20"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142.5</v>
      </c>
      <c r="AF20"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20"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20"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20"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20"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20"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20"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21" spans="1:38" x14ac:dyDescent="0.55000000000000004">
      <c r="A21" t="s">
        <v>58</v>
      </c>
      <c r="B21" t="s">
        <v>314</v>
      </c>
      <c r="C21" s="4" t="s">
        <v>30</v>
      </c>
      <c r="D21" t="s">
        <v>278</v>
      </c>
      <c r="E21" t="s">
        <v>277</v>
      </c>
      <c r="F21" t="s">
        <v>277</v>
      </c>
      <c r="G21" t="s">
        <v>277</v>
      </c>
      <c r="H21" t="s">
        <v>278</v>
      </c>
      <c r="I21" t="s">
        <v>277</v>
      </c>
      <c r="J21" t="s">
        <v>278</v>
      </c>
      <c r="K21" t="s">
        <v>277</v>
      </c>
      <c r="L21" t="s">
        <v>277</v>
      </c>
      <c r="M21" t="s">
        <v>277</v>
      </c>
      <c r="N21" t="s">
        <v>278</v>
      </c>
      <c r="O21" t="s">
        <v>277</v>
      </c>
      <c r="P21" t="s">
        <v>277</v>
      </c>
      <c r="Q21" t="s">
        <v>277</v>
      </c>
      <c r="R21" t="s">
        <v>277</v>
      </c>
      <c r="S21" t="s">
        <v>277</v>
      </c>
      <c r="T21" t="s">
        <v>277</v>
      </c>
      <c r="U21" s="3"/>
      <c r="V21"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33.333333333333336</v>
      </c>
      <c r="W21"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21"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21"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21"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46.666666666666671</v>
      </c>
      <c r="AA21"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21"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53.333333333333329</v>
      </c>
      <c r="AC21"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21"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21"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63.333333333333329</v>
      </c>
      <c r="AF21"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21"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21"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21"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21"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21"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21"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22" spans="1:38" x14ac:dyDescent="0.55000000000000004">
      <c r="A22" t="s">
        <v>38</v>
      </c>
      <c r="B22" t="s">
        <v>315</v>
      </c>
      <c r="C22" s="4" t="s">
        <v>280</v>
      </c>
      <c r="D22" t="s">
        <v>278</v>
      </c>
      <c r="E22" t="s">
        <v>278</v>
      </c>
      <c r="F22" t="s">
        <v>277</v>
      </c>
      <c r="G22" t="s">
        <v>277</v>
      </c>
      <c r="H22" t="s">
        <v>278</v>
      </c>
      <c r="I22" t="s">
        <v>277</v>
      </c>
      <c r="J22" t="s">
        <v>278</v>
      </c>
      <c r="K22" t="s">
        <v>277</v>
      </c>
      <c r="L22" t="s">
        <v>277</v>
      </c>
      <c r="M22" t="s">
        <v>277</v>
      </c>
      <c r="N22" t="s">
        <v>278</v>
      </c>
      <c r="O22" t="s">
        <v>277</v>
      </c>
      <c r="P22" t="s">
        <v>278</v>
      </c>
      <c r="Q22" t="s">
        <v>277</v>
      </c>
      <c r="R22" t="s">
        <v>277</v>
      </c>
      <c r="S22" t="s">
        <v>277</v>
      </c>
      <c r="T22" t="s">
        <v>277</v>
      </c>
      <c r="U22" s="3"/>
      <c r="V22"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100</v>
      </c>
      <c r="W22"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110</v>
      </c>
      <c r="X22"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22"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22"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AA22"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22"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160</v>
      </c>
      <c r="AC22"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22"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22"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190</v>
      </c>
      <c r="AF2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22"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22"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220</v>
      </c>
      <c r="AI22"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22"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22"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22"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23" spans="1:38" x14ac:dyDescent="0.55000000000000004">
      <c r="A23" t="s">
        <v>54</v>
      </c>
      <c r="B23" t="s">
        <v>316</v>
      </c>
      <c r="C23" s="4" t="s">
        <v>280</v>
      </c>
      <c r="D23" t="s">
        <v>278</v>
      </c>
      <c r="E23" t="s">
        <v>278</v>
      </c>
      <c r="F23" t="s">
        <v>277</v>
      </c>
      <c r="G23" t="s">
        <v>277</v>
      </c>
      <c r="H23" t="s">
        <v>278</v>
      </c>
      <c r="I23" t="s">
        <v>277</v>
      </c>
      <c r="J23" t="s">
        <v>278</v>
      </c>
      <c r="K23" t="s">
        <v>277</v>
      </c>
      <c r="L23" t="s">
        <v>277</v>
      </c>
      <c r="M23" t="s">
        <v>277</v>
      </c>
      <c r="N23" t="s">
        <v>278</v>
      </c>
      <c r="O23" t="s">
        <v>277</v>
      </c>
      <c r="P23" t="s">
        <v>278</v>
      </c>
      <c r="Q23" t="s">
        <v>277</v>
      </c>
      <c r="R23" t="s">
        <v>277</v>
      </c>
      <c r="S23" t="s">
        <v>277</v>
      </c>
      <c r="T23" t="s">
        <v>277</v>
      </c>
      <c r="U23" s="3"/>
      <c r="V23"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100</v>
      </c>
      <c r="W23"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110</v>
      </c>
      <c r="X23"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23"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23"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AA23"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23"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160</v>
      </c>
      <c r="AC23"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23"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23"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190</v>
      </c>
      <c r="AF2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23"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23"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220</v>
      </c>
      <c r="AI23"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23"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23"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23"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24" spans="1:38" x14ac:dyDescent="0.55000000000000004">
      <c r="A24" t="s">
        <v>317</v>
      </c>
      <c r="B24" t="s">
        <v>318</v>
      </c>
      <c r="C24" s="4" t="s">
        <v>301</v>
      </c>
      <c r="D24" t="s">
        <v>278</v>
      </c>
      <c r="E24" t="s">
        <v>278</v>
      </c>
      <c r="F24" t="s">
        <v>277</v>
      </c>
      <c r="G24" t="s">
        <v>277</v>
      </c>
      <c r="H24" t="s">
        <v>278</v>
      </c>
      <c r="I24" t="s">
        <v>277</v>
      </c>
      <c r="J24" t="s">
        <v>278</v>
      </c>
      <c r="K24" t="s">
        <v>278</v>
      </c>
      <c r="L24" t="s">
        <v>277</v>
      </c>
      <c r="M24" t="s">
        <v>277</v>
      </c>
      <c r="N24" t="s">
        <v>278</v>
      </c>
      <c r="O24" t="s">
        <v>277</v>
      </c>
      <c r="P24" t="s">
        <v>278</v>
      </c>
      <c r="Q24" t="s">
        <v>278</v>
      </c>
      <c r="R24" t="s">
        <v>278</v>
      </c>
      <c r="S24" t="s">
        <v>277</v>
      </c>
      <c r="T24" t="s">
        <v>277</v>
      </c>
      <c r="U24" s="3"/>
      <c r="V24"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83.333333333333343</v>
      </c>
      <c r="W24"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91.666666666666657</v>
      </c>
      <c r="X24"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24"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24"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116.66666666666667</v>
      </c>
      <c r="AA24"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24"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133.33333333333331</v>
      </c>
      <c r="AC24"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141.66666666666669</v>
      </c>
      <c r="AD24"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24"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158.33333333333331</v>
      </c>
      <c r="AF24"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24"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175</v>
      </c>
      <c r="AH24"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183.33333333333331</v>
      </c>
      <c r="AI24"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24"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200</v>
      </c>
      <c r="AK24"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24"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25" spans="1:38" x14ac:dyDescent="0.55000000000000004">
      <c r="A25" t="s">
        <v>69</v>
      </c>
      <c r="B25" t="s">
        <v>319</v>
      </c>
      <c r="C25" s="4" t="s">
        <v>280</v>
      </c>
      <c r="D25" t="s">
        <v>278</v>
      </c>
      <c r="E25" t="s">
        <v>277</v>
      </c>
      <c r="F25" t="s">
        <v>277</v>
      </c>
      <c r="G25" t="s">
        <v>277</v>
      </c>
      <c r="H25" t="s">
        <v>278</v>
      </c>
      <c r="I25" t="s">
        <v>277</v>
      </c>
      <c r="J25" t="s">
        <v>278</v>
      </c>
      <c r="K25" t="s">
        <v>277</v>
      </c>
      <c r="L25" t="s">
        <v>277</v>
      </c>
      <c r="M25" t="s">
        <v>277</v>
      </c>
      <c r="N25" t="s">
        <v>278</v>
      </c>
      <c r="O25" t="s">
        <v>277</v>
      </c>
      <c r="P25" t="s">
        <v>278</v>
      </c>
      <c r="Q25" t="s">
        <v>277</v>
      </c>
      <c r="R25" t="s">
        <v>277</v>
      </c>
      <c r="S25" t="s">
        <v>277</v>
      </c>
      <c r="T25" t="s">
        <v>277</v>
      </c>
      <c r="U25" s="3"/>
      <c r="V25"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100</v>
      </c>
      <c r="W25"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25"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25"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25"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AA25"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25"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160</v>
      </c>
      <c r="AC25"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25"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25"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190</v>
      </c>
      <c r="AF25"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25"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25"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220</v>
      </c>
      <c r="AI25"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25"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2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25"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26" spans="1:38" x14ac:dyDescent="0.55000000000000004">
      <c r="A26" t="s">
        <v>35</v>
      </c>
      <c r="B26" t="s">
        <v>320</v>
      </c>
      <c r="C26" s="4" t="s">
        <v>280</v>
      </c>
      <c r="D26" t="s">
        <v>278</v>
      </c>
      <c r="E26" t="s">
        <v>278</v>
      </c>
      <c r="F26" t="s">
        <v>277</v>
      </c>
      <c r="G26" t="s">
        <v>278</v>
      </c>
      <c r="H26" t="s">
        <v>278</v>
      </c>
      <c r="I26" t="s">
        <v>277</v>
      </c>
      <c r="J26" t="s">
        <v>278</v>
      </c>
      <c r="K26" t="s">
        <v>278</v>
      </c>
      <c r="L26" t="s">
        <v>277</v>
      </c>
      <c r="M26" t="s">
        <v>277</v>
      </c>
      <c r="N26" t="s">
        <v>278</v>
      </c>
      <c r="O26" t="s">
        <v>277</v>
      </c>
      <c r="P26" t="s">
        <v>278</v>
      </c>
      <c r="Q26" t="s">
        <v>278</v>
      </c>
      <c r="R26" t="s">
        <v>277</v>
      </c>
      <c r="S26" t="s">
        <v>277</v>
      </c>
      <c r="T26" t="s">
        <v>277</v>
      </c>
      <c r="U26" s="3"/>
      <c r="V26"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100</v>
      </c>
      <c r="W26"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110</v>
      </c>
      <c r="X26"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26"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130</v>
      </c>
      <c r="Z26"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AA26"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26"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160</v>
      </c>
      <c r="AC26"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170</v>
      </c>
      <c r="AD26"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26"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190</v>
      </c>
      <c r="AF26"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26"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26"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220</v>
      </c>
      <c r="AI26"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26"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240</v>
      </c>
      <c r="AK26"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26"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27" spans="1:38" x14ac:dyDescent="0.55000000000000004">
      <c r="A27" t="s">
        <v>321</v>
      </c>
      <c r="B27" t="s">
        <v>322</v>
      </c>
      <c r="C27" s="4" t="s">
        <v>280</v>
      </c>
      <c r="D27" t="s">
        <v>278</v>
      </c>
      <c r="E27" t="s">
        <v>277</v>
      </c>
      <c r="F27" t="s">
        <v>277</v>
      </c>
      <c r="G27" t="s">
        <v>277</v>
      </c>
      <c r="H27" t="s">
        <v>278</v>
      </c>
      <c r="I27" t="s">
        <v>277</v>
      </c>
      <c r="J27" t="s">
        <v>278</v>
      </c>
      <c r="K27" t="s">
        <v>278</v>
      </c>
      <c r="L27" t="s">
        <v>277</v>
      </c>
      <c r="M27" t="s">
        <v>277</v>
      </c>
      <c r="N27" t="s">
        <v>278</v>
      </c>
      <c r="O27" t="s">
        <v>277</v>
      </c>
      <c r="P27" t="s">
        <v>278</v>
      </c>
      <c r="Q27" t="s">
        <v>277</v>
      </c>
      <c r="R27" t="s">
        <v>277</v>
      </c>
      <c r="S27" t="s">
        <v>277</v>
      </c>
      <c r="T27" t="s">
        <v>277</v>
      </c>
      <c r="U27" s="3"/>
      <c r="V27"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100</v>
      </c>
      <c r="W27"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27"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27"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27"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AA27"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27"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160</v>
      </c>
      <c r="AC27"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170</v>
      </c>
      <c r="AD27"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27"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190</v>
      </c>
      <c r="AF27"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27"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27"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220</v>
      </c>
      <c r="AI27"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27"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27"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27"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28" spans="1:38" x14ac:dyDescent="0.55000000000000004">
      <c r="A28" t="s">
        <v>323</v>
      </c>
      <c r="B28" t="s">
        <v>324</v>
      </c>
      <c r="C28" s="4" t="s">
        <v>284</v>
      </c>
      <c r="D28" t="s">
        <v>278</v>
      </c>
      <c r="E28" t="s">
        <v>277</v>
      </c>
      <c r="F28" t="s">
        <v>277</v>
      </c>
      <c r="G28" t="s">
        <v>277</v>
      </c>
      <c r="H28" t="s">
        <v>278</v>
      </c>
      <c r="I28" t="s">
        <v>277</v>
      </c>
      <c r="J28" t="s">
        <v>278</v>
      </c>
      <c r="K28" t="s">
        <v>278</v>
      </c>
      <c r="L28" t="s">
        <v>277</v>
      </c>
      <c r="M28" t="s">
        <v>277</v>
      </c>
      <c r="N28" t="s">
        <v>278</v>
      </c>
      <c r="O28" t="s">
        <v>277</v>
      </c>
      <c r="P28" t="s">
        <v>278</v>
      </c>
      <c r="Q28" t="s">
        <v>277</v>
      </c>
      <c r="R28" t="s">
        <v>277</v>
      </c>
      <c r="S28" t="s">
        <v>277</v>
      </c>
      <c r="T28" t="s">
        <v>277</v>
      </c>
      <c r="U28" s="3"/>
      <c r="V28"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50</v>
      </c>
      <c r="W28"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28"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28"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28"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70</v>
      </c>
      <c r="AA28"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28"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80</v>
      </c>
      <c r="AC28"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85</v>
      </c>
      <c r="AD28"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28"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95</v>
      </c>
      <c r="AF28"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28"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28"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110</v>
      </c>
      <c r="AI28"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28"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28"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28"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29" spans="1:38" x14ac:dyDescent="0.55000000000000004">
      <c r="A29" t="s">
        <v>325</v>
      </c>
      <c r="B29" t="s">
        <v>326</v>
      </c>
      <c r="C29" s="4" t="s">
        <v>280</v>
      </c>
      <c r="D29" t="s">
        <v>278</v>
      </c>
      <c r="E29" t="s">
        <v>278</v>
      </c>
      <c r="F29" t="s">
        <v>277</v>
      </c>
      <c r="G29" t="s">
        <v>277</v>
      </c>
      <c r="H29" t="s">
        <v>278</v>
      </c>
      <c r="I29" t="s">
        <v>277</v>
      </c>
      <c r="J29" t="s">
        <v>278</v>
      </c>
      <c r="K29" t="s">
        <v>277</v>
      </c>
      <c r="L29" t="s">
        <v>277</v>
      </c>
      <c r="M29" t="s">
        <v>277</v>
      </c>
      <c r="N29" t="s">
        <v>278</v>
      </c>
      <c r="O29" t="s">
        <v>277</v>
      </c>
      <c r="P29" t="s">
        <v>278</v>
      </c>
      <c r="Q29" t="s">
        <v>278</v>
      </c>
      <c r="R29" t="s">
        <v>277</v>
      </c>
      <c r="S29" t="s">
        <v>277</v>
      </c>
      <c r="T29" t="s">
        <v>277</v>
      </c>
      <c r="U29" s="3"/>
      <c r="V29"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100</v>
      </c>
      <c r="W29"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110</v>
      </c>
      <c r="X29"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29"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29"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AA29"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29"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160</v>
      </c>
      <c r="AC29"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29"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29"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190</v>
      </c>
      <c r="AF29"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29"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29"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220</v>
      </c>
      <c r="AI29"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29"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240</v>
      </c>
      <c r="AK29"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29"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30" spans="1:38" x14ac:dyDescent="0.55000000000000004">
      <c r="A30" t="s">
        <v>327</v>
      </c>
      <c r="B30" t="s">
        <v>328</v>
      </c>
      <c r="C30" s="4" t="s">
        <v>280</v>
      </c>
      <c r="D30" t="s">
        <v>278</v>
      </c>
      <c r="E30" t="s">
        <v>278</v>
      </c>
      <c r="F30" t="s">
        <v>277</v>
      </c>
      <c r="G30" t="s">
        <v>277</v>
      </c>
      <c r="H30" t="s">
        <v>278</v>
      </c>
      <c r="I30" t="s">
        <v>277</v>
      </c>
      <c r="J30" t="s">
        <v>278</v>
      </c>
      <c r="K30" t="s">
        <v>277</v>
      </c>
      <c r="L30" t="s">
        <v>277</v>
      </c>
      <c r="M30" t="s">
        <v>277</v>
      </c>
      <c r="N30" t="s">
        <v>278</v>
      </c>
      <c r="O30" t="s">
        <v>277</v>
      </c>
      <c r="P30" t="s">
        <v>278</v>
      </c>
      <c r="Q30" t="s">
        <v>278</v>
      </c>
      <c r="R30" t="s">
        <v>277</v>
      </c>
      <c r="S30" t="s">
        <v>277</v>
      </c>
      <c r="T30" t="s">
        <v>277</v>
      </c>
      <c r="U30" s="3"/>
      <c r="V30"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100</v>
      </c>
      <c r="W30"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110</v>
      </c>
      <c r="X30"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30"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30"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AA30"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30"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160</v>
      </c>
      <c r="AC30"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30"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30"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190</v>
      </c>
      <c r="AF30"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30"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30"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220</v>
      </c>
      <c r="AI30"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30"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240</v>
      </c>
      <c r="AK30"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30"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31" spans="1:38" x14ac:dyDescent="0.55000000000000004">
      <c r="A31" t="s">
        <v>46</v>
      </c>
      <c r="B31" t="s">
        <v>329</v>
      </c>
      <c r="C31" s="4" t="s">
        <v>280</v>
      </c>
      <c r="D31" t="s">
        <v>278</v>
      </c>
      <c r="E31" t="s">
        <v>277</v>
      </c>
      <c r="F31" t="s">
        <v>277</v>
      </c>
      <c r="G31" t="s">
        <v>277</v>
      </c>
      <c r="H31" t="s">
        <v>278</v>
      </c>
      <c r="I31" t="s">
        <v>277</v>
      </c>
      <c r="J31" t="s">
        <v>278</v>
      </c>
      <c r="K31" t="s">
        <v>277</v>
      </c>
      <c r="L31" t="s">
        <v>277</v>
      </c>
      <c r="M31" t="s">
        <v>277</v>
      </c>
      <c r="N31" t="s">
        <v>278</v>
      </c>
      <c r="O31" t="s">
        <v>277</v>
      </c>
      <c r="P31" t="s">
        <v>278</v>
      </c>
      <c r="Q31" t="s">
        <v>277</v>
      </c>
      <c r="R31" t="s">
        <v>277</v>
      </c>
      <c r="S31" t="s">
        <v>277</v>
      </c>
      <c r="T31" t="s">
        <v>277</v>
      </c>
      <c r="U31" s="3"/>
      <c r="V31"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100</v>
      </c>
      <c r="W31"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31"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31"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31"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AA31"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31"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160</v>
      </c>
      <c r="AC31"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31"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31"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190</v>
      </c>
      <c r="AF31"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31"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31"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220</v>
      </c>
      <c r="AI31"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31"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31"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31"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32" spans="1:38" x14ac:dyDescent="0.55000000000000004">
      <c r="A32" t="s">
        <v>32</v>
      </c>
      <c r="B32" t="s">
        <v>330</v>
      </c>
      <c r="C32" s="4" t="s">
        <v>280</v>
      </c>
      <c r="D32" t="s">
        <v>278</v>
      </c>
      <c r="E32" t="s">
        <v>278</v>
      </c>
      <c r="F32" t="s">
        <v>277</v>
      </c>
      <c r="G32" t="s">
        <v>278</v>
      </c>
      <c r="H32" t="s">
        <v>278</v>
      </c>
      <c r="I32" t="s">
        <v>277</v>
      </c>
      <c r="J32" t="s">
        <v>278</v>
      </c>
      <c r="K32" t="s">
        <v>277</v>
      </c>
      <c r="L32" t="s">
        <v>277</v>
      </c>
      <c r="M32" t="s">
        <v>277</v>
      </c>
      <c r="N32" t="s">
        <v>278</v>
      </c>
      <c r="O32" t="s">
        <v>277</v>
      </c>
      <c r="P32" t="s">
        <v>278</v>
      </c>
      <c r="Q32" t="s">
        <v>278</v>
      </c>
      <c r="R32" t="s">
        <v>277</v>
      </c>
      <c r="S32" t="s">
        <v>277</v>
      </c>
      <c r="T32" t="s">
        <v>277</v>
      </c>
      <c r="U32" s="3"/>
      <c r="V32"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100</v>
      </c>
      <c r="W32"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110</v>
      </c>
      <c r="X32"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32"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130</v>
      </c>
      <c r="Z32"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AA32"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32"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160</v>
      </c>
      <c r="AC32"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32"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32"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190</v>
      </c>
      <c r="AF3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32"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32"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220</v>
      </c>
      <c r="AI32"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32"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240</v>
      </c>
      <c r="AK32"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32"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33" spans="1:38" x14ac:dyDescent="0.55000000000000004">
      <c r="A33" t="s">
        <v>331</v>
      </c>
      <c r="B33" t="s">
        <v>332</v>
      </c>
      <c r="C33" s="4" t="s">
        <v>280</v>
      </c>
      <c r="D33" t="s">
        <v>278</v>
      </c>
      <c r="E33" t="s">
        <v>277</v>
      </c>
      <c r="F33" t="s">
        <v>277</v>
      </c>
      <c r="G33" t="s">
        <v>277</v>
      </c>
      <c r="H33" t="s">
        <v>278</v>
      </c>
      <c r="I33" t="s">
        <v>277</v>
      </c>
      <c r="J33" t="s">
        <v>278</v>
      </c>
      <c r="K33" t="s">
        <v>277</v>
      </c>
      <c r="L33" t="s">
        <v>277</v>
      </c>
      <c r="M33" t="s">
        <v>277</v>
      </c>
      <c r="N33" t="s">
        <v>278</v>
      </c>
      <c r="O33" t="s">
        <v>277</v>
      </c>
      <c r="P33" t="s">
        <v>278</v>
      </c>
      <c r="Q33" t="s">
        <v>277</v>
      </c>
      <c r="R33" t="s">
        <v>277</v>
      </c>
      <c r="S33" t="s">
        <v>277</v>
      </c>
      <c r="T33" t="s">
        <v>277</v>
      </c>
      <c r="U33" s="3"/>
      <c r="V33"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100</v>
      </c>
      <c r="W33"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33"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33"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33"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AA33"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33"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160</v>
      </c>
      <c r="AC33"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33"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33"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190</v>
      </c>
      <c r="AF3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33"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33"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220</v>
      </c>
      <c r="AI33"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33"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33"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33"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34" spans="1:38" x14ac:dyDescent="0.55000000000000004">
      <c r="A34" t="s">
        <v>333</v>
      </c>
      <c r="B34" t="s">
        <v>334</v>
      </c>
      <c r="C34" s="4" t="s">
        <v>280</v>
      </c>
      <c r="D34" t="s">
        <v>278</v>
      </c>
      <c r="E34" t="s">
        <v>277</v>
      </c>
      <c r="F34" t="s">
        <v>277</v>
      </c>
      <c r="G34" t="s">
        <v>277</v>
      </c>
      <c r="H34" t="s">
        <v>278</v>
      </c>
      <c r="I34" t="s">
        <v>277</v>
      </c>
      <c r="J34" t="s">
        <v>278</v>
      </c>
      <c r="K34" t="s">
        <v>277</v>
      </c>
      <c r="L34" t="s">
        <v>277</v>
      </c>
      <c r="M34" t="s">
        <v>277</v>
      </c>
      <c r="N34" t="s">
        <v>278</v>
      </c>
      <c r="O34" t="s">
        <v>277</v>
      </c>
      <c r="P34" t="s">
        <v>278</v>
      </c>
      <c r="Q34" t="s">
        <v>277</v>
      </c>
      <c r="R34" t="s">
        <v>277</v>
      </c>
      <c r="S34" t="s">
        <v>277</v>
      </c>
      <c r="T34" t="s">
        <v>277</v>
      </c>
      <c r="U34" s="3"/>
      <c r="V34"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100</v>
      </c>
      <c r="W34"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34"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34"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34"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AA34"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34"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160</v>
      </c>
      <c r="AC34"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34"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34"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190</v>
      </c>
      <c r="AF34"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34"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34"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220</v>
      </c>
      <c r="AI34"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34"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34"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34"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35" spans="1:38" x14ac:dyDescent="0.55000000000000004">
      <c r="A35" t="s">
        <v>335</v>
      </c>
      <c r="B35" t="s">
        <v>336</v>
      </c>
      <c r="C35" s="4" t="s">
        <v>280</v>
      </c>
      <c r="D35" t="s">
        <v>278</v>
      </c>
      <c r="E35" t="s">
        <v>277</v>
      </c>
      <c r="F35" t="s">
        <v>277</v>
      </c>
      <c r="G35" t="s">
        <v>277</v>
      </c>
      <c r="H35" t="s">
        <v>278</v>
      </c>
      <c r="I35" t="s">
        <v>277</v>
      </c>
      <c r="J35" t="s">
        <v>278</v>
      </c>
      <c r="K35" t="s">
        <v>277</v>
      </c>
      <c r="L35" t="s">
        <v>277</v>
      </c>
      <c r="M35" t="s">
        <v>277</v>
      </c>
      <c r="N35" t="s">
        <v>278</v>
      </c>
      <c r="O35" t="s">
        <v>277</v>
      </c>
      <c r="P35" t="s">
        <v>278</v>
      </c>
      <c r="Q35" t="s">
        <v>277</v>
      </c>
      <c r="R35" t="s">
        <v>277</v>
      </c>
      <c r="S35" t="s">
        <v>277</v>
      </c>
      <c r="T35" t="s">
        <v>277</v>
      </c>
      <c r="U35" s="3"/>
      <c r="V35"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100</v>
      </c>
      <c r="W35"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35"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35"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35"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AA35"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35"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160</v>
      </c>
      <c r="AC35"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35"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35"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190</v>
      </c>
      <c r="AF35"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35"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35"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220</v>
      </c>
      <c r="AI35"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35"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3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35"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36" spans="1:38" x14ac:dyDescent="0.55000000000000004">
      <c r="A36" t="s">
        <v>337</v>
      </c>
      <c r="B36" t="s">
        <v>338</v>
      </c>
      <c r="C36" s="4" t="s">
        <v>280</v>
      </c>
      <c r="D36" t="s">
        <v>278</v>
      </c>
      <c r="E36" t="s">
        <v>277</v>
      </c>
      <c r="F36" t="s">
        <v>277</v>
      </c>
      <c r="G36" t="s">
        <v>277</v>
      </c>
      <c r="H36" t="s">
        <v>278</v>
      </c>
      <c r="I36" t="s">
        <v>277</v>
      </c>
      <c r="J36" t="s">
        <v>278</v>
      </c>
      <c r="K36" t="s">
        <v>277</v>
      </c>
      <c r="L36" t="s">
        <v>277</v>
      </c>
      <c r="M36" t="s">
        <v>277</v>
      </c>
      <c r="N36" t="s">
        <v>278</v>
      </c>
      <c r="O36" t="s">
        <v>277</v>
      </c>
      <c r="P36" t="s">
        <v>278</v>
      </c>
      <c r="Q36" t="s">
        <v>277</v>
      </c>
      <c r="R36" t="s">
        <v>277</v>
      </c>
      <c r="S36" t="s">
        <v>277</v>
      </c>
      <c r="T36" t="s">
        <v>277</v>
      </c>
      <c r="U36" s="3"/>
      <c r="V36"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100</v>
      </c>
      <c r="W36"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36"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36"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36"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AA36"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36"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160</v>
      </c>
      <c r="AC36"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36"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36"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190</v>
      </c>
      <c r="AF36"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36"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36"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220</v>
      </c>
      <c r="AI36"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36"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36"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36"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37" spans="1:38" x14ac:dyDescent="0.55000000000000004">
      <c r="A37" t="s">
        <v>339</v>
      </c>
      <c r="B37" t="s">
        <v>340</v>
      </c>
      <c r="C37" s="4" t="s">
        <v>284</v>
      </c>
      <c r="D37" t="s">
        <v>278</v>
      </c>
      <c r="E37" t="s">
        <v>277</v>
      </c>
      <c r="F37" t="s">
        <v>277</v>
      </c>
      <c r="G37" t="s">
        <v>277</v>
      </c>
      <c r="H37" t="s">
        <v>278</v>
      </c>
      <c r="I37" t="s">
        <v>277</v>
      </c>
      <c r="J37" t="s">
        <v>278</v>
      </c>
      <c r="K37" t="s">
        <v>277</v>
      </c>
      <c r="L37" t="s">
        <v>277</v>
      </c>
      <c r="M37" t="s">
        <v>277</v>
      </c>
      <c r="N37" t="s">
        <v>278</v>
      </c>
      <c r="O37" t="s">
        <v>277</v>
      </c>
      <c r="P37" t="s">
        <v>278</v>
      </c>
      <c r="Q37" t="s">
        <v>277</v>
      </c>
      <c r="R37" t="s">
        <v>277</v>
      </c>
      <c r="S37" t="s">
        <v>277</v>
      </c>
      <c r="T37" t="s">
        <v>277</v>
      </c>
      <c r="U37" s="3"/>
      <c r="V37"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50</v>
      </c>
      <c r="W37"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37"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37"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37"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70</v>
      </c>
      <c r="AA37"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37"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80</v>
      </c>
      <c r="AC37"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37"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37"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95</v>
      </c>
      <c r="AF37"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37"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37"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110</v>
      </c>
      <c r="AI37"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37"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37"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37"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38" spans="1:38" x14ac:dyDescent="0.55000000000000004">
      <c r="A38" t="s">
        <v>341</v>
      </c>
      <c r="B38" t="s">
        <v>342</v>
      </c>
      <c r="C38" s="4" t="s">
        <v>284</v>
      </c>
      <c r="D38" t="s">
        <v>278</v>
      </c>
      <c r="E38" t="s">
        <v>277</v>
      </c>
      <c r="F38" t="s">
        <v>277</v>
      </c>
      <c r="G38" t="s">
        <v>277</v>
      </c>
      <c r="H38" t="s">
        <v>278</v>
      </c>
      <c r="I38" t="s">
        <v>277</v>
      </c>
      <c r="J38" t="s">
        <v>278</v>
      </c>
      <c r="K38" t="s">
        <v>277</v>
      </c>
      <c r="L38" t="s">
        <v>277</v>
      </c>
      <c r="M38" t="s">
        <v>277</v>
      </c>
      <c r="N38" t="s">
        <v>278</v>
      </c>
      <c r="O38" t="s">
        <v>277</v>
      </c>
      <c r="P38" t="s">
        <v>278</v>
      </c>
      <c r="Q38" t="s">
        <v>277</v>
      </c>
      <c r="R38" t="s">
        <v>277</v>
      </c>
      <c r="S38" t="s">
        <v>277</v>
      </c>
      <c r="T38" t="s">
        <v>277</v>
      </c>
      <c r="U38" s="3"/>
      <c r="V38"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50</v>
      </c>
      <c r="W38"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38"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38"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38"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70</v>
      </c>
      <c r="AA38"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38"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80</v>
      </c>
      <c r="AC38"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38"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38"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95</v>
      </c>
      <c r="AF38"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38"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38"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110</v>
      </c>
      <c r="AI38"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38"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38"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38"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39" spans="1:38" x14ac:dyDescent="0.55000000000000004">
      <c r="A39" t="s">
        <v>343</v>
      </c>
      <c r="B39" t="s">
        <v>344</v>
      </c>
      <c r="C39" s="4" t="s">
        <v>284</v>
      </c>
      <c r="D39" t="s">
        <v>277</v>
      </c>
      <c r="E39" t="s">
        <v>277</v>
      </c>
      <c r="F39" t="s">
        <v>277</v>
      </c>
      <c r="G39" t="s">
        <v>277</v>
      </c>
      <c r="H39" t="s">
        <v>277</v>
      </c>
      <c r="I39" t="s">
        <v>277</v>
      </c>
      <c r="J39" t="s">
        <v>277</v>
      </c>
      <c r="K39" t="s">
        <v>277</v>
      </c>
      <c r="L39" t="s">
        <v>277</v>
      </c>
      <c r="M39" t="s">
        <v>277</v>
      </c>
      <c r="N39" t="s">
        <v>277</v>
      </c>
      <c r="O39" t="s">
        <v>278</v>
      </c>
      <c r="P39" t="s">
        <v>277</v>
      </c>
      <c r="Q39" t="s">
        <v>277</v>
      </c>
      <c r="R39" t="s">
        <v>277</v>
      </c>
      <c r="S39" t="s">
        <v>277</v>
      </c>
      <c r="T39" t="s">
        <v>277</v>
      </c>
      <c r="U39" s="3"/>
      <c r="V39" s="3" t="str">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
      </c>
      <c r="W39"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39"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39"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39"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AA39"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39" s="3" t="str">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
      </c>
      <c r="AC39"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39"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39" s="3" t="str">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
      </c>
      <c r="AF39"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39"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39"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39"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115</v>
      </c>
      <c r="AJ39"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39"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39"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40" spans="1:38" x14ac:dyDescent="0.55000000000000004">
      <c r="A40" t="s">
        <v>345</v>
      </c>
      <c r="B40" t="s">
        <v>346</v>
      </c>
      <c r="C40" s="4" t="s">
        <v>284</v>
      </c>
      <c r="D40" t="s">
        <v>277</v>
      </c>
      <c r="E40" t="s">
        <v>277</v>
      </c>
      <c r="F40" t="s">
        <v>277</v>
      </c>
      <c r="G40" t="s">
        <v>277</v>
      </c>
      <c r="H40" t="s">
        <v>277</v>
      </c>
      <c r="I40" t="s">
        <v>277</v>
      </c>
      <c r="J40" t="s">
        <v>277</v>
      </c>
      <c r="K40" t="s">
        <v>277</v>
      </c>
      <c r="L40" t="s">
        <v>277</v>
      </c>
      <c r="M40" t="s">
        <v>277</v>
      </c>
      <c r="N40" t="s">
        <v>277</v>
      </c>
      <c r="O40" t="s">
        <v>278</v>
      </c>
      <c r="P40" t="s">
        <v>277</v>
      </c>
      <c r="Q40" t="s">
        <v>277</v>
      </c>
      <c r="R40" t="s">
        <v>277</v>
      </c>
      <c r="S40" t="s">
        <v>277</v>
      </c>
      <c r="T40" t="s">
        <v>277</v>
      </c>
      <c r="U40" s="3"/>
      <c r="V40" s="3" t="str">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
      </c>
      <c r="W40"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40"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40"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40"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AA40"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40" s="3" t="str">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
      </c>
      <c r="AC40"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40"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40" s="3" t="str">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
      </c>
      <c r="AF40"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40"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40"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40"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115</v>
      </c>
      <c r="AJ40"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40"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40"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41" spans="1:38" x14ac:dyDescent="0.55000000000000004">
      <c r="A41" t="s">
        <v>29</v>
      </c>
      <c r="B41" t="s">
        <v>347</v>
      </c>
      <c r="C41" s="4" t="s">
        <v>280</v>
      </c>
      <c r="D41" t="s">
        <v>278</v>
      </c>
      <c r="E41" t="s">
        <v>277</v>
      </c>
      <c r="F41" t="s">
        <v>277</v>
      </c>
      <c r="G41" t="s">
        <v>277</v>
      </c>
      <c r="H41" t="s">
        <v>278</v>
      </c>
      <c r="I41" t="s">
        <v>277</v>
      </c>
      <c r="J41" t="s">
        <v>278</v>
      </c>
      <c r="K41" t="s">
        <v>277</v>
      </c>
      <c r="L41" t="s">
        <v>277</v>
      </c>
      <c r="M41" t="s">
        <v>277</v>
      </c>
      <c r="N41" t="s">
        <v>278</v>
      </c>
      <c r="O41" t="s">
        <v>277</v>
      </c>
      <c r="P41" t="s">
        <v>278</v>
      </c>
      <c r="Q41" t="s">
        <v>277</v>
      </c>
      <c r="R41" t="s">
        <v>277</v>
      </c>
      <c r="S41" t="s">
        <v>277</v>
      </c>
      <c r="T41" t="s">
        <v>277</v>
      </c>
      <c r="U41" s="3"/>
      <c r="V41"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100</v>
      </c>
      <c r="W41"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41"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41"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41"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AA41"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41"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160</v>
      </c>
      <c r="AC41"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41"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41"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190</v>
      </c>
      <c r="AF41"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41"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41"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220</v>
      </c>
      <c r="AI41"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41"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41"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41"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42" spans="1:38" x14ac:dyDescent="0.55000000000000004">
      <c r="A42" t="s">
        <v>348</v>
      </c>
      <c r="B42" t="s">
        <v>349</v>
      </c>
      <c r="C42" s="4" t="s">
        <v>311</v>
      </c>
      <c r="D42" t="s">
        <v>278</v>
      </c>
      <c r="E42" t="s">
        <v>278</v>
      </c>
      <c r="F42" t="s">
        <v>278</v>
      </c>
      <c r="G42" t="s">
        <v>278</v>
      </c>
      <c r="H42" t="s">
        <v>278</v>
      </c>
      <c r="I42" t="s">
        <v>277</v>
      </c>
      <c r="J42" t="s">
        <v>278</v>
      </c>
      <c r="K42" t="s">
        <v>278</v>
      </c>
      <c r="L42" t="s">
        <v>277</v>
      </c>
      <c r="M42" t="s">
        <v>277</v>
      </c>
      <c r="N42" t="s">
        <v>278</v>
      </c>
      <c r="O42" t="s">
        <v>277</v>
      </c>
      <c r="P42" t="s">
        <v>278</v>
      </c>
      <c r="Q42" t="s">
        <v>278</v>
      </c>
      <c r="R42" t="s">
        <v>278</v>
      </c>
      <c r="S42" t="s">
        <v>277</v>
      </c>
      <c r="T42" t="s">
        <v>277</v>
      </c>
      <c r="U42" s="3"/>
      <c r="V42"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42"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X42"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Y42"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Z42"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AA42"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42"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42"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42.5</v>
      </c>
      <c r="AD42"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42"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47.5</v>
      </c>
      <c r="AF4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42"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52.5</v>
      </c>
      <c r="AH42"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55</v>
      </c>
      <c r="AI42"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42"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60</v>
      </c>
      <c r="AK42"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42"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43" spans="1:38" x14ac:dyDescent="0.55000000000000004">
      <c r="A43" t="s">
        <v>350</v>
      </c>
      <c r="B43" t="s">
        <v>351</v>
      </c>
      <c r="C43" s="4" t="s">
        <v>352</v>
      </c>
      <c r="D43" t="s">
        <v>278</v>
      </c>
      <c r="E43" t="s">
        <v>277</v>
      </c>
      <c r="F43" t="s">
        <v>277</v>
      </c>
      <c r="G43" t="s">
        <v>277</v>
      </c>
      <c r="H43" t="s">
        <v>278</v>
      </c>
      <c r="I43" t="s">
        <v>277</v>
      </c>
      <c r="J43" t="s">
        <v>278</v>
      </c>
      <c r="K43" t="s">
        <v>277</v>
      </c>
      <c r="L43" t="s">
        <v>277</v>
      </c>
      <c r="M43" t="s">
        <v>277</v>
      </c>
      <c r="N43" t="s">
        <v>278</v>
      </c>
      <c r="O43" t="s">
        <v>277</v>
      </c>
      <c r="P43" t="s">
        <v>277</v>
      </c>
      <c r="Q43" t="s">
        <v>278</v>
      </c>
      <c r="R43" t="s">
        <v>277</v>
      </c>
      <c r="S43" t="s">
        <v>277</v>
      </c>
      <c r="T43" t="s">
        <v>277</v>
      </c>
      <c r="U43" s="3"/>
      <c r="V43"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76.666666666666671</v>
      </c>
      <c r="W43"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43"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43"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43"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107.33333333333334</v>
      </c>
      <c r="AA43"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43"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122.66666666666666</v>
      </c>
      <c r="AC43"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43"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43"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145.66666666666666</v>
      </c>
      <c r="AF4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43"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43"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43"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43"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184</v>
      </c>
      <c r="AK43"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43"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44" spans="1:38" x14ac:dyDescent="0.55000000000000004">
      <c r="A44" t="s">
        <v>353</v>
      </c>
      <c r="B44" t="s">
        <v>354</v>
      </c>
      <c r="C44" s="4" t="s">
        <v>289</v>
      </c>
      <c r="D44" t="s">
        <v>278</v>
      </c>
      <c r="E44" t="s">
        <v>277</v>
      </c>
      <c r="F44" t="s">
        <v>277</v>
      </c>
      <c r="G44" t="s">
        <v>277</v>
      </c>
      <c r="H44" t="s">
        <v>278</v>
      </c>
      <c r="I44" t="s">
        <v>277</v>
      </c>
      <c r="J44" t="s">
        <v>278</v>
      </c>
      <c r="K44" t="s">
        <v>277</v>
      </c>
      <c r="L44" t="s">
        <v>277</v>
      </c>
      <c r="M44" t="s">
        <v>277</v>
      </c>
      <c r="N44" t="s">
        <v>278</v>
      </c>
      <c r="O44" t="s">
        <v>277</v>
      </c>
      <c r="P44" t="s">
        <v>277</v>
      </c>
      <c r="Q44" t="s">
        <v>278</v>
      </c>
      <c r="R44" t="s">
        <v>277</v>
      </c>
      <c r="S44" t="s">
        <v>277</v>
      </c>
      <c r="T44" t="s">
        <v>277</v>
      </c>
      <c r="U44" s="3"/>
      <c r="V44"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75</v>
      </c>
      <c r="W44"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44"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44"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44"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105</v>
      </c>
      <c r="AA44"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44"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120</v>
      </c>
      <c r="AC44"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44"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44"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142.5</v>
      </c>
      <c r="AF44"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44"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44"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44"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44"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180</v>
      </c>
      <c r="AK44"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44"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45" spans="1:38" x14ac:dyDescent="0.55000000000000004">
      <c r="A45" t="s">
        <v>355</v>
      </c>
      <c r="B45" t="s">
        <v>356</v>
      </c>
      <c r="C45" s="4" t="s">
        <v>357</v>
      </c>
      <c r="D45" t="s">
        <v>278</v>
      </c>
      <c r="E45" t="s">
        <v>277</v>
      </c>
      <c r="F45" t="s">
        <v>277</v>
      </c>
      <c r="G45" t="s">
        <v>277</v>
      </c>
      <c r="H45" t="s">
        <v>278</v>
      </c>
      <c r="I45" t="s">
        <v>277</v>
      </c>
      <c r="J45" t="s">
        <v>278</v>
      </c>
      <c r="K45" t="s">
        <v>277</v>
      </c>
      <c r="L45" t="s">
        <v>277</v>
      </c>
      <c r="M45" t="s">
        <v>277</v>
      </c>
      <c r="N45" t="s">
        <v>278</v>
      </c>
      <c r="O45" t="s">
        <v>277</v>
      </c>
      <c r="P45" t="s">
        <v>277</v>
      </c>
      <c r="Q45" t="s">
        <v>278</v>
      </c>
      <c r="R45" t="s">
        <v>277</v>
      </c>
      <c r="S45" t="s">
        <v>277</v>
      </c>
      <c r="T45" t="s">
        <v>277</v>
      </c>
      <c r="U45" s="3"/>
      <c r="V45"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51.666666666666671</v>
      </c>
      <c r="W45"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45"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45"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45"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72.333333333333343</v>
      </c>
      <c r="AA45"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45"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82.666666666666657</v>
      </c>
      <c r="AC45"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45"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45"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98.166666666666657</v>
      </c>
      <c r="AF45"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45"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45"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45"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45"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124</v>
      </c>
      <c r="AK4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45"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46" spans="1:38" x14ac:dyDescent="0.55000000000000004">
      <c r="A46" t="s">
        <v>358</v>
      </c>
      <c r="B46" t="s">
        <v>359</v>
      </c>
      <c r="C46" s="4" t="s">
        <v>311</v>
      </c>
      <c r="D46" t="s">
        <v>278</v>
      </c>
      <c r="E46" t="s">
        <v>277</v>
      </c>
      <c r="F46" t="s">
        <v>277</v>
      </c>
      <c r="G46" t="s">
        <v>277</v>
      </c>
      <c r="H46" t="s">
        <v>278</v>
      </c>
      <c r="I46" t="s">
        <v>277</v>
      </c>
      <c r="J46" t="s">
        <v>278</v>
      </c>
      <c r="K46" t="s">
        <v>277</v>
      </c>
      <c r="L46" t="s">
        <v>277</v>
      </c>
      <c r="M46" t="s">
        <v>277</v>
      </c>
      <c r="N46" t="s">
        <v>278</v>
      </c>
      <c r="O46" t="s">
        <v>277</v>
      </c>
      <c r="P46" t="s">
        <v>277</v>
      </c>
      <c r="Q46" t="s">
        <v>278</v>
      </c>
      <c r="R46" t="s">
        <v>277</v>
      </c>
      <c r="S46" t="s">
        <v>277</v>
      </c>
      <c r="T46" t="s">
        <v>277</v>
      </c>
      <c r="U46" s="3"/>
      <c r="V46"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46"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46"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46"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46"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AA46"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46"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46"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46"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46"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47.5</v>
      </c>
      <c r="AF46"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46"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46"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46"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46"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60</v>
      </c>
      <c r="AK46"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46"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47" spans="1:38" x14ac:dyDescent="0.55000000000000004">
      <c r="A47" t="s">
        <v>360</v>
      </c>
      <c r="B47" t="s">
        <v>361</v>
      </c>
      <c r="C47" s="4" t="s">
        <v>362</v>
      </c>
      <c r="D47" t="s">
        <v>278</v>
      </c>
      <c r="E47" t="s">
        <v>277</v>
      </c>
      <c r="F47" t="s">
        <v>277</v>
      </c>
      <c r="G47" t="s">
        <v>278</v>
      </c>
      <c r="H47" t="s">
        <v>278</v>
      </c>
      <c r="I47" t="s">
        <v>277</v>
      </c>
      <c r="J47" t="s">
        <v>278</v>
      </c>
      <c r="K47" t="s">
        <v>277</v>
      </c>
      <c r="L47" t="s">
        <v>277</v>
      </c>
      <c r="M47" t="s">
        <v>277</v>
      </c>
      <c r="N47" t="s">
        <v>278</v>
      </c>
      <c r="O47" t="s">
        <v>277</v>
      </c>
      <c r="P47" t="s">
        <v>277</v>
      </c>
      <c r="Q47" t="s">
        <v>278</v>
      </c>
      <c r="R47" t="s">
        <v>277</v>
      </c>
      <c r="S47" t="s">
        <v>277</v>
      </c>
      <c r="T47" t="s">
        <v>277</v>
      </c>
      <c r="U47" s="3"/>
      <c r="V47"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63.333333333333336</v>
      </c>
      <c r="W47"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47"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47"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82.333333333333329</v>
      </c>
      <c r="Z47"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88.666666666666671</v>
      </c>
      <c r="AA47"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47"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101.33333333333333</v>
      </c>
      <c r="AC47"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47"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47"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120.33333333333333</v>
      </c>
      <c r="AF47"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47"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47"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47"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47"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152</v>
      </c>
      <c r="AK47"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47"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48" spans="1:38" x14ac:dyDescent="0.55000000000000004">
      <c r="A48" t="s">
        <v>363</v>
      </c>
      <c r="B48" t="s">
        <v>364</v>
      </c>
      <c r="C48" s="4" t="s">
        <v>289</v>
      </c>
      <c r="D48" t="s">
        <v>278</v>
      </c>
      <c r="E48" t="s">
        <v>277</v>
      </c>
      <c r="F48" t="s">
        <v>277</v>
      </c>
      <c r="G48" t="s">
        <v>278</v>
      </c>
      <c r="H48" t="s">
        <v>278</v>
      </c>
      <c r="I48" t="s">
        <v>277</v>
      </c>
      <c r="J48" t="s">
        <v>278</v>
      </c>
      <c r="K48" t="s">
        <v>277</v>
      </c>
      <c r="L48" t="s">
        <v>277</v>
      </c>
      <c r="M48" t="s">
        <v>277</v>
      </c>
      <c r="N48" t="s">
        <v>278</v>
      </c>
      <c r="O48" t="s">
        <v>277</v>
      </c>
      <c r="P48" t="s">
        <v>277</v>
      </c>
      <c r="Q48" t="s">
        <v>278</v>
      </c>
      <c r="R48" t="s">
        <v>277</v>
      </c>
      <c r="S48" t="s">
        <v>277</v>
      </c>
      <c r="T48" t="s">
        <v>277</v>
      </c>
      <c r="U48" s="3"/>
      <c r="V48"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75</v>
      </c>
      <c r="W48"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48"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48"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97.5</v>
      </c>
      <c r="Z48"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105</v>
      </c>
      <c r="AA48"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48"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120</v>
      </c>
      <c r="AC48"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48"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48"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142.5</v>
      </c>
      <c r="AF48"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48"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48"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48"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48"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180</v>
      </c>
      <c r="AK48"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48"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49" spans="1:38" x14ac:dyDescent="0.55000000000000004">
      <c r="A49" t="s">
        <v>365</v>
      </c>
      <c r="B49" t="s">
        <v>366</v>
      </c>
      <c r="C49" s="4" t="s">
        <v>311</v>
      </c>
      <c r="D49" t="s">
        <v>278</v>
      </c>
      <c r="E49" t="s">
        <v>277</v>
      </c>
      <c r="F49" t="s">
        <v>277</v>
      </c>
      <c r="G49" t="s">
        <v>278</v>
      </c>
      <c r="H49" t="s">
        <v>278</v>
      </c>
      <c r="I49" t="s">
        <v>277</v>
      </c>
      <c r="J49" t="s">
        <v>278</v>
      </c>
      <c r="K49" t="s">
        <v>277</v>
      </c>
      <c r="L49" t="s">
        <v>277</v>
      </c>
      <c r="M49" t="s">
        <v>277</v>
      </c>
      <c r="N49" t="s">
        <v>278</v>
      </c>
      <c r="O49" t="s">
        <v>277</v>
      </c>
      <c r="P49" t="s">
        <v>277</v>
      </c>
      <c r="Q49" t="s">
        <v>278</v>
      </c>
      <c r="R49" t="s">
        <v>277</v>
      </c>
      <c r="S49" t="s">
        <v>277</v>
      </c>
      <c r="T49" t="s">
        <v>277</v>
      </c>
      <c r="U49" s="3"/>
      <c r="V49"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49"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49"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49"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Z49"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AA49"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49"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49"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49"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49"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47.5</v>
      </c>
      <c r="AF49"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49"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49"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49"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49"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60</v>
      </c>
      <c r="AK49"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49"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50" spans="1:38" x14ac:dyDescent="0.55000000000000004">
      <c r="A50" t="s">
        <v>367</v>
      </c>
      <c r="B50" t="s">
        <v>368</v>
      </c>
      <c r="C50" s="4" t="s">
        <v>311</v>
      </c>
      <c r="D50" t="s">
        <v>278</v>
      </c>
      <c r="E50" t="s">
        <v>277</v>
      </c>
      <c r="F50" t="s">
        <v>277</v>
      </c>
      <c r="G50" t="s">
        <v>278</v>
      </c>
      <c r="H50" t="s">
        <v>278</v>
      </c>
      <c r="I50" t="s">
        <v>277</v>
      </c>
      <c r="J50" t="s">
        <v>278</v>
      </c>
      <c r="K50" t="s">
        <v>277</v>
      </c>
      <c r="L50" t="s">
        <v>277</v>
      </c>
      <c r="M50" t="s">
        <v>277</v>
      </c>
      <c r="N50" t="s">
        <v>278</v>
      </c>
      <c r="O50" t="s">
        <v>277</v>
      </c>
      <c r="P50" t="s">
        <v>277</v>
      </c>
      <c r="Q50" t="s">
        <v>278</v>
      </c>
      <c r="R50" t="s">
        <v>277</v>
      </c>
      <c r="S50" t="s">
        <v>277</v>
      </c>
      <c r="T50" t="s">
        <v>277</v>
      </c>
      <c r="U50" s="3"/>
      <c r="V50"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50"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50"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50"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Z50"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AA50"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50"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50"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50"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50"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47.5</v>
      </c>
      <c r="AF50"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50"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50"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50"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50"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60</v>
      </c>
      <c r="AK50"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50"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51" spans="1:38" x14ac:dyDescent="0.55000000000000004">
      <c r="A51" t="s">
        <v>369</v>
      </c>
      <c r="B51" t="s">
        <v>370</v>
      </c>
      <c r="C51" s="4" t="s">
        <v>311</v>
      </c>
      <c r="D51" t="s">
        <v>278</v>
      </c>
      <c r="E51" t="s">
        <v>277</v>
      </c>
      <c r="F51" t="s">
        <v>277</v>
      </c>
      <c r="G51" t="s">
        <v>277</v>
      </c>
      <c r="H51" t="s">
        <v>278</v>
      </c>
      <c r="I51" t="s">
        <v>277</v>
      </c>
      <c r="J51" t="s">
        <v>278</v>
      </c>
      <c r="K51" t="s">
        <v>277</v>
      </c>
      <c r="L51" t="s">
        <v>277</v>
      </c>
      <c r="M51" t="s">
        <v>277</v>
      </c>
      <c r="N51" t="s">
        <v>278</v>
      </c>
      <c r="O51" t="s">
        <v>277</v>
      </c>
      <c r="P51" t="s">
        <v>277</v>
      </c>
      <c r="Q51" t="s">
        <v>278</v>
      </c>
      <c r="R51" t="s">
        <v>277</v>
      </c>
      <c r="S51" t="s">
        <v>277</v>
      </c>
      <c r="T51" t="s">
        <v>277</v>
      </c>
      <c r="U51" s="3"/>
      <c r="V51"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51"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51"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51"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51"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AA51"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51"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51"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51"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51"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47.5</v>
      </c>
      <c r="AF51"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51"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51"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51"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51"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60</v>
      </c>
      <c r="AK51"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51"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52" spans="1:38" x14ac:dyDescent="0.55000000000000004">
      <c r="A52" t="s">
        <v>371</v>
      </c>
      <c r="B52" t="s">
        <v>372</v>
      </c>
      <c r="C52" s="4" t="s">
        <v>311</v>
      </c>
      <c r="D52" t="s">
        <v>278</v>
      </c>
      <c r="E52" t="s">
        <v>277</v>
      </c>
      <c r="F52" t="s">
        <v>277</v>
      </c>
      <c r="G52" t="s">
        <v>277</v>
      </c>
      <c r="H52" t="s">
        <v>278</v>
      </c>
      <c r="I52" t="s">
        <v>277</v>
      </c>
      <c r="J52" t="s">
        <v>278</v>
      </c>
      <c r="K52" t="s">
        <v>277</v>
      </c>
      <c r="L52" t="s">
        <v>277</v>
      </c>
      <c r="M52" t="s">
        <v>277</v>
      </c>
      <c r="N52" t="s">
        <v>278</v>
      </c>
      <c r="O52" t="s">
        <v>277</v>
      </c>
      <c r="P52" t="s">
        <v>277</v>
      </c>
      <c r="Q52" t="s">
        <v>278</v>
      </c>
      <c r="R52" t="s">
        <v>277</v>
      </c>
      <c r="S52" t="s">
        <v>277</v>
      </c>
      <c r="T52" t="s">
        <v>277</v>
      </c>
      <c r="U52" s="3"/>
      <c r="V52"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52"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52"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52"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52"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AA52"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52"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52"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52"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52"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47.5</v>
      </c>
      <c r="AF5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52"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52"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52"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52"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60</v>
      </c>
      <c r="AK52"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52"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53" spans="1:38" x14ac:dyDescent="0.55000000000000004">
      <c r="A53" t="s">
        <v>373</v>
      </c>
      <c r="B53" t="s">
        <v>374</v>
      </c>
      <c r="C53" s="4" t="s">
        <v>311</v>
      </c>
      <c r="D53" t="s">
        <v>278</v>
      </c>
      <c r="E53" t="s">
        <v>277</v>
      </c>
      <c r="F53" t="s">
        <v>277</v>
      </c>
      <c r="G53" t="s">
        <v>277</v>
      </c>
      <c r="H53" t="s">
        <v>278</v>
      </c>
      <c r="I53" t="s">
        <v>277</v>
      </c>
      <c r="J53" t="s">
        <v>278</v>
      </c>
      <c r="K53" t="s">
        <v>277</v>
      </c>
      <c r="L53" t="s">
        <v>277</v>
      </c>
      <c r="M53" t="s">
        <v>277</v>
      </c>
      <c r="N53" t="s">
        <v>278</v>
      </c>
      <c r="O53" t="s">
        <v>277</v>
      </c>
      <c r="P53" t="s">
        <v>277</v>
      </c>
      <c r="Q53" t="s">
        <v>278</v>
      </c>
      <c r="R53" t="s">
        <v>277</v>
      </c>
      <c r="S53" t="s">
        <v>277</v>
      </c>
      <c r="T53" t="s">
        <v>277</v>
      </c>
      <c r="U53" s="3"/>
      <c r="V53"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53"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53"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53"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53"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AA53"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53"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53"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53"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53"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47.5</v>
      </c>
      <c r="AF5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53"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53"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53"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53"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60</v>
      </c>
      <c r="AK53"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53"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54" spans="1:38" x14ac:dyDescent="0.55000000000000004">
      <c r="A54" t="s">
        <v>375</v>
      </c>
      <c r="B54" t="s">
        <v>376</v>
      </c>
      <c r="C54" s="4" t="s">
        <v>311</v>
      </c>
      <c r="D54" t="s">
        <v>278</v>
      </c>
      <c r="E54" t="s">
        <v>277</v>
      </c>
      <c r="F54" t="s">
        <v>277</v>
      </c>
      <c r="G54" t="s">
        <v>277</v>
      </c>
      <c r="H54" t="s">
        <v>278</v>
      </c>
      <c r="I54" t="s">
        <v>277</v>
      </c>
      <c r="J54" t="s">
        <v>278</v>
      </c>
      <c r="K54" t="s">
        <v>277</v>
      </c>
      <c r="L54" t="s">
        <v>277</v>
      </c>
      <c r="M54" t="s">
        <v>277</v>
      </c>
      <c r="N54" t="s">
        <v>278</v>
      </c>
      <c r="O54" t="s">
        <v>277</v>
      </c>
      <c r="P54" t="s">
        <v>277</v>
      </c>
      <c r="Q54" t="s">
        <v>278</v>
      </c>
      <c r="R54" t="s">
        <v>277</v>
      </c>
      <c r="S54" t="s">
        <v>277</v>
      </c>
      <c r="T54" t="s">
        <v>277</v>
      </c>
      <c r="U54" s="3"/>
      <c r="V54"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54"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54"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54"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54"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AA54"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54"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54"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54"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54"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47.5</v>
      </c>
      <c r="AF54"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54"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54"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54"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54"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60</v>
      </c>
      <c r="AK54"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54"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55" spans="1:38" x14ac:dyDescent="0.55000000000000004">
      <c r="A55" t="s">
        <v>377</v>
      </c>
      <c r="B55" t="s">
        <v>378</v>
      </c>
      <c r="C55" s="4" t="s">
        <v>311</v>
      </c>
      <c r="D55" t="s">
        <v>278</v>
      </c>
      <c r="E55" t="s">
        <v>277</v>
      </c>
      <c r="F55" t="s">
        <v>277</v>
      </c>
      <c r="G55" t="s">
        <v>277</v>
      </c>
      <c r="H55" t="s">
        <v>278</v>
      </c>
      <c r="I55" t="s">
        <v>277</v>
      </c>
      <c r="J55" t="s">
        <v>278</v>
      </c>
      <c r="K55" t="s">
        <v>277</v>
      </c>
      <c r="L55" t="s">
        <v>277</v>
      </c>
      <c r="M55" t="s">
        <v>277</v>
      </c>
      <c r="N55" t="s">
        <v>278</v>
      </c>
      <c r="O55" t="s">
        <v>277</v>
      </c>
      <c r="P55" t="s">
        <v>277</v>
      </c>
      <c r="Q55" t="s">
        <v>278</v>
      </c>
      <c r="R55" t="s">
        <v>277</v>
      </c>
      <c r="S55" t="s">
        <v>277</v>
      </c>
      <c r="T55" t="s">
        <v>277</v>
      </c>
      <c r="U55" s="3"/>
      <c r="V55"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55"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55"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55"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55"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AA55"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55"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55"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55"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55"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47.5</v>
      </c>
      <c r="AF55"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55"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55"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55"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55"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60</v>
      </c>
      <c r="AK5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55"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56" spans="1:38" x14ac:dyDescent="0.55000000000000004">
      <c r="A56" t="s">
        <v>379</v>
      </c>
      <c r="B56" t="s">
        <v>380</v>
      </c>
      <c r="C56" s="4" t="s">
        <v>284</v>
      </c>
      <c r="D56" t="s">
        <v>277</v>
      </c>
      <c r="E56" t="s">
        <v>277</v>
      </c>
      <c r="F56" t="s">
        <v>277</v>
      </c>
      <c r="G56" t="s">
        <v>277</v>
      </c>
      <c r="H56" t="s">
        <v>277</v>
      </c>
      <c r="I56" t="s">
        <v>277</v>
      </c>
      <c r="J56" t="s">
        <v>277</v>
      </c>
      <c r="K56" t="s">
        <v>277</v>
      </c>
      <c r="L56" t="s">
        <v>277</v>
      </c>
      <c r="M56" t="s">
        <v>277</v>
      </c>
      <c r="N56" t="s">
        <v>277</v>
      </c>
      <c r="O56" t="s">
        <v>277</v>
      </c>
      <c r="P56" t="s">
        <v>277</v>
      </c>
      <c r="Q56" t="s">
        <v>277</v>
      </c>
      <c r="R56" t="s">
        <v>277</v>
      </c>
      <c r="S56" t="s">
        <v>277</v>
      </c>
      <c r="T56" t="s">
        <v>278</v>
      </c>
      <c r="U56" s="3"/>
      <c r="V56" s="3" t="str">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
      </c>
      <c r="W56"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56"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56"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56"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AA56"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56" s="3" t="str">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
      </c>
      <c r="AC56"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56"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56" s="3" t="str">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
      </c>
      <c r="AF56"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56"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56"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56"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56"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56" s="3">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125.00000000000001</v>
      </c>
      <c r="AL56"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57" spans="1:38" x14ac:dyDescent="0.55000000000000004">
      <c r="A57" t="s">
        <v>381</v>
      </c>
      <c r="B57" t="s">
        <v>382</v>
      </c>
      <c r="C57" s="4" t="s">
        <v>284</v>
      </c>
      <c r="D57" t="s">
        <v>277</v>
      </c>
      <c r="E57" t="s">
        <v>277</v>
      </c>
      <c r="F57" t="s">
        <v>277</v>
      </c>
      <c r="G57" t="s">
        <v>277</v>
      </c>
      <c r="H57" t="s">
        <v>277</v>
      </c>
      <c r="I57" t="s">
        <v>277</v>
      </c>
      <c r="J57" t="s">
        <v>277</v>
      </c>
      <c r="K57" t="s">
        <v>277</v>
      </c>
      <c r="L57" t="s">
        <v>277</v>
      </c>
      <c r="M57" t="s">
        <v>277</v>
      </c>
      <c r="N57" t="s">
        <v>277</v>
      </c>
      <c r="O57" t="s">
        <v>277</v>
      </c>
      <c r="P57" t="s">
        <v>277</v>
      </c>
      <c r="Q57" t="s">
        <v>277</v>
      </c>
      <c r="R57" t="s">
        <v>277</v>
      </c>
      <c r="S57" t="s">
        <v>277</v>
      </c>
      <c r="T57" t="s">
        <v>278</v>
      </c>
      <c r="U57" s="3"/>
      <c r="V57" s="3" t="str">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
      </c>
      <c r="W57"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57"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57"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57"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AA57"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57" s="3" t="str">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
      </c>
      <c r="AC57"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57"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57" s="3" t="str">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
      </c>
      <c r="AF57"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57"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57"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57"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57"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57" s="3">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125.00000000000001</v>
      </c>
      <c r="AL57"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58" spans="1:38" x14ac:dyDescent="0.55000000000000004">
      <c r="A58" t="s">
        <v>383</v>
      </c>
      <c r="B58" t="s">
        <v>384</v>
      </c>
      <c r="C58" s="4" t="s">
        <v>284</v>
      </c>
      <c r="D58" t="s">
        <v>277</v>
      </c>
      <c r="E58" t="s">
        <v>277</v>
      </c>
      <c r="F58" t="s">
        <v>277</v>
      </c>
      <c r="G58" t="s">
        <v>277</v>
      </c>
      <c r="H58" t="s">
        <v>277</v>
      </c>
      <c r="I58" t="s">
        <v>277</v>
      </c>
      <c r="J58" t="s">
        <v>277</v>
      </c>
      <c r="K58" t="s">
        <v>277</v>
      </c>
      <c r="L58" t="s">
        <v>277</v>
      </c>
      <c r="M58" t="s">
        <v>277</v>
      </c>
      <c r="N58" t="s">
        <v>277</v>
      </c>
      <c r="O58" t="s">
        <v>277</v>
      </c>
      <c r="P58" t="s">
        <v>277</v>
      </c>
      <c r="Q58" t="s">
        <v>277</v>
      </c>
      <c r="R58" t="s">
        <v>277</v>
      </c>
      <c r="S58" t="s">
        <v>277</v>
      </c>
      <c r="T58" t="s">
        <v>278</v>
      </c>
      <c r="U58" s="3"/>
      <c r="V58" s="3" t="str">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
      </c>
      <c r="W58"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58"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58"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58"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AA58"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58" s="3" t="str">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
      </c>
      <c r="AC58"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58"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58" s="3" t="str">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
      </c>
      <c r="AF58"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58"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58"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58"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58"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58" s="3">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125.00000000000001</v>
      </c>
      <c r="AL58"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59" spans="1:38" x14ac:dyDescent="0.55000000000000004">
      <c r="A59" t="s">
        <v>385</v>
      </c>
      <c r="B59" t="s">
        <v>386</v>
      </c>
      <c r="C59" s="4" t="s">
        <v>387</v>
      </c>
      <c r="D59" t="s">
        <v>278</v>
      </c>
      <c r="E59" t="s">
        <v>278</v>
      </c>
      <c r="F59" t="s">
        <v>277</v>
      </c>
      <c r="G59" t="s">
        <v>277</v>
      </c>
      <c r="H59" t="s">
        <v>277</v>
      </c>
      <c r="I59" t="s">
        <v>277</v>
      </c>
      <c r="J59" t="s">
        <v>278</v>
      </c>
      <c r="K59" t="s">
        <v>277</v>
      </c>
      <c r="L59" t="s">
        <v>277</v>
      </c>
      <c r="M59" t="s">
        <v>277</v>
      </c>
      <c r="N59" t="s">
        <v>278</v>
      </c>
      <c r="O59" t="s">
        <v>277</v>
      </c>
      <c r="P59" t="s">
        <v>278</v>
      </c>
      <c r="Q59" t="s">
        <v>277</v>
      </c>
      <c r="R59" t="s">
        <v>277</v>
      </c>
      <c r="S59" t="s">
        <v>277</v>
      </c>
      <c r="T59" t="s">
        <v>277</v>
      </c>
      <c r="U59" s="3"/>
      <c r="V59"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13.333333333333334</v>
      </c>
      <c r="W59"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14.666666666666666</v>
      </c>
      <c r="X59"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59"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59"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AA59"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59"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21.333333333333332</v>
      </c>
      <c r="AC59"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59"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59"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25.333333333333332</v>
      </c>
      <c r="AF59"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59"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59"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29.333333333333332</v>
      </c>
      <c r="AI59"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59"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59"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59"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60" spans="1:38" x14ac:dyDescent="0.55000000000000004">
      <c r="A60" t="s">
        <v>388</v>
      </c>
      <c r="B60" t="s">
        <v>389</v>
      </c>
      <c r="C60" s="4" t="s">
        <v>390</v>
      </c>
      <c r="D60" t="s">
        <v>278</v>
      </c>
      <c r="E60" t="s">
        <v>278</v>
      </c>
      <c r="F60" t="s">
        <v>277</v>
      </c>
      <c r="G60" t="s">
        <v>277</v>
      </c>
      <c r="H60" t="s">
        <v>277</v>
      </c>
      <c r="I60" t="s">
        <v>277</v>
      </c>
      <c r="J60" t="s">
        <v>278</v>
      </c>
      <c r="K60" t="s">
        <v>277</v>
      </c>
      <c r="L60" t="s">
        <v>277</v>
      </c>
      <c r="M60" t="s">
        <v>277</v>
      </c>
      <c r="N60" t="s">
        <v>278</v>
      </c>
      <c r="O60" t="s">
        <v>277</v>
      </c>
      <c r="P60" t="s">
        <v>278</v>
      </c>
      <c r="Q60" t="s">
        <v>277</v>
      </c>
      <c r="R60" t="s">
        <v>277</v>
      </c>
      <c r="S60" t="s">
        <v>277</v>
      </c>
      <c r="T60" t="s">
        <v>277</v>
      </c>
      <c r="U60" s="3"/>
      <c r="V60"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26.666666666666668</v>
      </c>
      <c r="W60"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29.333333333333332</v>
      </c>
      <c r="X60"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60"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60"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AA60"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60"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42.666666666666664</v>
      </c>
      <c r="AC60"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60"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60"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50.666666666666664</v>
      </c>
      <c r="AF60"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60"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60"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58.666666666666664</v>
      </c>
      <c r="AI60"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60"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60"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60"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61" spans="1:38" x14ac:dyDescent="0.55000000000000004">
      <c r="A61" t="s">
        <v>391</v>
      </c>
      <c r="B61" t="s">
        <v>392</v>
      </c>
      <c r="C61" s="4" t="s">
        <v>393</v>
      </c>
      <c r="D61" t="s">
        <v>278</v>
      </c>
      <c r="E61" t="s">
        <v>278</v>
      </c>
      <c r="F61" t="s">
        <v>277</v>
      </c>
      <c r="G61" t="s">
        <v>277</v>
      </c>
      <c r="H61" t="s">
        <v>277</v>
      </c>
      <c r="I61" t="s">
        <v>277</v>
      </c>
      <c r="J61" t="s">
        <v>278</v>
      </c>
      <c r="K61" t="s">
        <v>277</v>
      </c>
      <c r="L61" t="s">
        <v>277</v>
      </c>
      <c r="M61" t="s">
        <v>277</v>
      </c>
      <c r="N61" t="s">
        <v>278</v>
      </c>
      <c r="O61" t="s">
        <v>277</v>
      </c>
      <c r="P61" t="s">
        <v>278</v>
      </c>
      <c r="Q61" t="s">
        <v>277</v>
      </c>
      <c r="R61" t="s">
        <v>277</v>
      </c>
      <c r="S61" t="s">
        <v>277</v>
      </c>
      <c r="T61" t="s">
        <v>277</v>
      </c>
      <c r="U61" s="3"/>
      <c r="V61"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43.333333333333336</v>
      </c>
      <c r="W61"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47.666666666666664</v>
      </c>
      <c r="X61"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61"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61"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AA61"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61"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69.333333333333329</v>
      </c>
      <c r="AC61"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61"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61"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82.333333333333329</v>
      </c>
      <c r="AF61"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61"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61"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95.333333333333329</v>
      </c>
      <c r="AI61"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61"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61"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61"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62" spans="1:38" x14ac:dyDescent="0.55000000000000004">
      <c r="A62" t="s">
        <v>394</v>
      </c>
      <c r="B62" t="s">
        <v>395</v>
      </c>
      <c r="C62" s="4" t="s">
        <v>396</v>
      </c>
      <c r="D62" t="s">
        <v>278</v>
      </c>
      <c r="E62" t="s">
        <v>277</v>
      </c>
      <c r="F62" t="s">
        <v>277</v>
      </c>
      <c r="G62" t="s">
        <v>277</v>
      </c>
      <c r="H62" t="s">
        <v>278</v>
      </c>
      <c r="I62" t="s">
        <v>277</v>
      </c>
      <c r="J62" t="s">
        <v>278</v>
      </c>
      <c r="K62" t="s">
        <v>277</v>
      </c>
      <c r="L62" t="s">
        <v>277</v>
      </c>
      <c r="M62" t="s">
        <v>277</v>
      </c>
      <c r="N62" t="s">
        <v>278</v>
      </c>
      <c r="O62" t="s">
        <v>277</v>
      </c>
      <c r="P62" t="s">
        <v>277</v>
      </c>
      <c r="Q62" t="s">
        <v>277</v>
      </c>
      <c r="R62" t="s">
        <v>277</v>
      </c>
      <c r="S62" t="s">
        <v>277</v>
      </c>
      <c r="T62" t="s">
        <v>277</v>
      </c>
      <c r="U62" s="3"/>
      <c r="V62"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36.666666666666671</v>
      </c>
      <c r="W62"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62"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62"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62"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51.333333333333336</v>
      </c>
      <c r="AA62"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62"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58.666666666666664</v>
      </c>
      <c r="AC62"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62"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62"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69.666666666666657</v>
      </c>
      <c r="AF6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62"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62"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62"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62"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62"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62"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63" spans="1:38" x14ac:dyDescent="0.55000000000000004">
      <c r="A63" t="s">
        <v>397</v>
      </c>
      <c r="B63" t="s">
        <v>398</v>
      </c>
      <c r="C63" s="4" t="s">
        <v>399</v>
      </c>
      <c r="D63" t="s">
        <v>278</v>
      </c>
      <c r="E63" t="s">
        <v>277</v>
      </c>
      <c r="F63" t="s">
        <v>277</v>
      </c>
      <c r="G63" t="s">
        <v>277</v>
      </c>
      <c r="H63" t="s">
        <v>278</v>
      </c>
      <c r="I63" t="s">
        <v>277</v>
      </c>
      <c r="J63" t="s">
        <v>278</v>
      </c>
      <c r="K63" t="s">
        <v>277</v>
      </c>
      <c r="L63" t="s">
        <v>277</v>
      </c>
      <c r="M63" t="s">
        <v>277</v>
      </c>
      <c r="N63" t="s">
        <v>278</v>
      </c>
      <c r="O63" t="s">
        <v>277</v>
      </c>
      <c r="P63" t="s">
        <v>277</v>
      </c>
      <c r="Q63" t="s">
        <v>277</v>
      </c>
      <c r="R63" t="s">
        <v>277</v>
      </c>
      <c r="S63" t="s">
        <v>277</v>
      </c>
      <c r="T63" t="s">
        <v>277</v>
      </c>
      <c r="U63" s="3"/>
      <c r="V63"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61.666666666666671</v>
      </c>
      <c r="W63"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63"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63"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63"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86.333333333333343</v>
      </c>
      <c r="AA63"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63"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98.666666666666657</v>
      </c>
      <c r="AC63"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63"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63"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117.16666666666666</v>
      </c>
      <c r="AF6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63"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63"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63"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63"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63"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63"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64" spans="1:38" x14ac:dyDescent="0.55000000000000004">
      <c r="A64" t="s">
        <v>400</v>
      </c>
      <c r="B64" t="s">
        <v>401</v>
      </c>
      <c r="C64" s="4" t="s">
        <v>42</v>
      </c>
      <c r="D64" t="s">
        <v>278</v>
      </c>
      <c r="E64" t="s">
        <v>277</v>
      </c>
      <c r="F64" t="s">
        <v>277</v>
      </c>
      <c r="G64" t="s">
        <v>277</v>
      </c>
      <c r="H64" t="s">
        <v>278</v>
      </c>
      <c r="I64" t="s">
        <v>277</v>
      </c>
      <c r="J64" t="s">
        <v>278</v>
      </c>
      <c r="K64" t="s">
        <v>277</v>
      </c>
      <c r="L64" t="s">
        <v>277</v>
      </c>
      <c r="M64" t="s">
        <v>277</v>
      </c>
      <c r="N64" t="s">
        <v>278</v>
      </c>
      <c r="O64" t="s">
        <v>277</v>
      </c>
      <c r="P64" t="s">
        <v>277</v>
      </c>
      <c r="Q64" t="s">
        <v>277</v>
      </c>
      <c r="R64" t="s">
        <v>277</v>
      </c>
      <c r="S64" t="s">
        <v>277</v>
      </c>
      <c r="T64" t="s">
        <v>277</v>
      </c>
      <c r="U64" s="3"/>
      <c r="V64"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86.666666666666671</v>
      </c>
      <c r="W64"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64"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64"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64"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121.33333333333334</v>
      </c>
      <c r="AA64"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64"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138.66666666666666</v>
      </c>
      <c r="AC64"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64"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64"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164.66666666666666</v>
      </c>
      <c r="AF64"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64"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64"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64"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64"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64"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64"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65" spans="1:38" x14ac:dyDescent="0.55000000000000004">
      <c r="A65" t="s">
        <v>402</v>
      </c>
      <c r="B65" t="s">
        <v>403</v>
      </c>
      <c r="C65" s="4" t="s">
        <v>25</v>
      </c>
      <c r="D65" t="s">
        <v>278</v>
      </c>
      <c r="E65" t="s">
        <v>277</v>
      </c>
      <c r="F65" t="s">
        <v>277</v>
      </c>
      <c r="G65" t="s">
        <v>277</v>
      </c>
      <c r="H65" t="s">
        <v>278</v>
      </c>
      <c r="I65" t="s">
        <v>277</v>
      </c>
      <c r="J65" t="s">
        <v>278</v>
      </c>
      <c r="K65" t="s">
        <v>277</v>
      </c>
      <c r="L65" t="s">
        <v>277</v>
      </c>
      <c r="M65" t="s">
        <v>277</v>
      </c>
      <c r="N65" t="s">
        <v>278</v>
      </c>
      <c r="O65" t="s">
        <v>277</v>
      </c>
      <c r="P65" t="s">
        <v>277</v>
      </c>
      <c r="Q65" t="s">
        <v>277</v>
      </c>
      <c r="R65" t="s">
        <v>277</v>
      </c>
      <c r="S65" t="s">
        <v>277</v>
      </c>
      <c r="T65" t="s">
        <v>277</v>
      </c>
      <c r="U65" s="3"/>
      <c r="V65"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111.66666666666667</v>
      </c>
      <c r="W65"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65"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65"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65"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156.33333333333334</v>
      </c>
      <c r="AA65"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65"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178.66666666666666</v>
      </c>
      <c r="AC65"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65"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65"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212.16666666666666</v>
      </c>
      <c r="AF65"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65"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65"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65"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65"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6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65"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66" spans="1:38" x14ac:dyDescent="0.55000000000000004">
      <c r="A66" t="s">
        <v>404</v>
      </c>
      <c r="B66" t="s">
        <v>405</v>
      </c>
      <c r="C66" s="4" t="s">
        <v>311</v>
      </c>
      <c r="D66" t="s">
        <v>278</v>
      </c>
      <c r="E66" t="s">
        <v>277</v>
      </c>
      <c r="F66" t="s">
        <v>277</v>
      </c>
      <c r="G66" t="s">
        <v>277</v>
      </c>
      <c r="H66" t="s">
        <v>278</v>
      </c>
      <c r="I66" t="s">
        <v>277</v>
      </c>
      <c r="J66" t="s">
        <v>278</v>
      </c>
      <c r="K66" t="s">
        <v>277</v>
      </c>
      <c r="L66" t="s">
        <v>277</v>
      </c>
      <c r="M66" t="s">
        <v>277</v>
      </c>
      <c r="N66" t="s">
        <v>278</v>
      </c>
      <c r="O66" t="s">
        <v>277</v>
      </c>
      <c r="P66" t="s">
        <v>277</v>
      </c>
      <c r="Q66" t="s">
        <v>277</v>
      </c>
      <c r="R66" t="s">
        <v>277</v>
      </c>
      <c r="S66" t="s">
        <v>277</v>
      </c>
      <c r="T66" t="s">
        <v>277</v>
      </c>
      <c r="U66" s="3"/>
      <c r="V66"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66"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66"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66"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66"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AA66"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66"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66"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66"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66"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47.5</v>
      </c>
      <c r="AF66"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66"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66"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66"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66"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66"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66"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67" spans="1:38" x14ac:dyDescent="0.55000000000000004">
      <c r="A67" t="s">
        <v>406</v>
      </c>
      <c r="B67" t="s">
        <v>407</v>
      </c>
      <c r="C67" s="4" t="s">
        <v>408</v>
      </c>
      <c r="D67" t="s">
        <v>278</v>
      </c>
      <c r="E67" t="s">
        <v>277</v>
      </c>
      <c r="F67" t="s">
        <v>277</v>
      </c>
      <c r="G67" t="s">
        <v>277</v>
      </c>
      <c r="H67" t="s">
        <v>278</v>
      </c>
      <c r="I67" t="s">
        <v>277</v>
      </c>
      <c r="J67" t="s">
        <v>278</v>
      </c>
      <c r="K67" t="s">
        <v>277</v>
      </c>
      <c r="L67" t="s">
        <v>277</v>
      </c>
      <c r="M67" t="s">
        <v>277</v>
      </c>
      <c r="N67" t="s">
        <v>278</v>
      </c>
      <c r="O67" t="s">
        <v>277</v>
      </c>
      <c r="P67" t="s">
        <v>277</v>
      </c>
      <c r="Q67" t="s">
        <v>277</v>
      </c>
      <c r="R67" t="s">
        <v>277</v>
      </c>
      <c r="S67" t="s">
        <v>277</v>
      </c>
      <c r="T67" t="s">
        <v>277</v>
      </c>
      <c r="U67" s="3"/>
      <c r="V67"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41.666666666666671</v>
      </c>
      <c r="W67"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67"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67"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67"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58.333333333333336</v>
      </c>
      <c r="AA67"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67"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66.666666666666657</v>
      </c>
      <c r="AC67"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67"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67"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79.166666666666657</v>
      </c>
      <c r="AF67"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67"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67"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67"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67"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67"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67"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68" spans="1:38" x14ac:dyDescent="0.55000000000000004">
      <c r="A68" t="s">
        <v>409</v>
      </c>
      <c r="B68" t="s">
        <v>410</v>
      </c>
      <c r="C68" s="4" t="s">
        <v>6</v>
      </c>
      <c r="D68" t="s">
        <v>278</v>
      </c>
      <c r="E68" t="s">
        <v>277</v>
      </c>
      <c r="F68" t="s">
        <v>277</v>
      </c>
      <c r="G68" t="s">
        <v>277</v>
      </c>
      <c r="H68" t="s">
        <v>278</v>
      </c>
      <c r="I68" t="s">
        <v>277</v>
      </c>
      <c r="J68" t="s">
        <v>278</v>
      </c>
      <c r="K68" t="s">
        <v>277</v>
      </c>
      <c r="L68" t="s">
        <v>277</v>
      </c>
      <c r="M68" t="s">
        <v>277</v>
      </c>
      <c r="N68" t="s">
        <v>278</v>
      </c>
      <c r="O68" t="s">
        <v>277</v>
      </c>
      <c r="P68" t="s">
        <v>277</v>
      </c>
      <c r="Q68" t="s">
        <v>277</v>
      </c>
      <c r="R68" t="s">
        <v>277</v>
      </c>
      <c r="S68" t="s">
        <v>277</v>
      </c>
      <c r="T68" t="s">
        <v>277</v>
      </c>
      <c r="U68" s="3"/>
      <c r="V68"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58.333333333333336</v>
      </c>
      <c r="W68"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68"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68"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68"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81.666666666666671</v>
      </c>
      <c r="AA68"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68"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93.333333333333329</v>
      </c>
      <c r="AC68"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68"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68"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110.83333333333333</v>
      </c>
      <c r="AF68"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68"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68"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68"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68"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68"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68"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69" spans="1:38" x14ac:dyDescent="0.55000000000000004">
      <c r="A69" t="s">
        <v>411</v>
      </c>
      <c r="B69" t="s">
        <v>412</v>
      </c>
      <c r="C69" s="4" t="s">
        <v>413</v>
      </c>
      <c r="D69" t="s">
        <v>278</v>
      </c>
      <c r="E69" t="s">
        <v>277</v>
      </c>
      <c r="F69" t="s">
        <v>277</v>
      </c>
      <c r="G69" t="s">
        <v>277</v>
      </c>
      <c r="H69" t="s">
        <v>278</v>
      </c>
      <c r="I69" t="s">
        <v>277</v>
      </c>
      <c r="J69" t="s">
        <v>278</v>
      </c>
      <c r="K69" t="s">
        <v>277</v>
      </c>
      <c r="L69" t="s">
        <v>277</v>
      </c>
      <c r="M69" t="s">
        <v>277</v>
      </c>
      <c r="N69" t="s">
        <v>278</v>
      </c>
      <c r="O69" t="s">
        <v>277</v>
      </c>
      <c r="P69" t="s">
        <v>277</v>
      </c>
      <c r="Q69" t="s">
        <v>277</v>
      </c>
      <c r="R69" t="s">
        <v>277</v>
      </c>
      <c r="S69" t="s">
        <v>277</v>
      </c>
      <c r="T69" t="s">
        <v>277</v>
      </c>
      <c r="U69" s="3"/>
      <c r="V69"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78.333333333333343</v>
      </c>
      <c r="W69"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69"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69"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69"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109.66666666666667</v>
      </c>
      <c r="AA69"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69"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125.33333333333333</v>
      </c>
      <c r="AC69"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69"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69"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148.83333333333331</v>
      </c>
      <c r="AF69"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69"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69"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69"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69"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69"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69"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70" spans="1:38" x14ac:dyDescent="0.55000000000000004">
      <c r="A70" t="s">
        <v>414</v>
      </c>
      <c r="B70" t="s">
        <v>415</v>
      </c>
      <c r="C70" s="4" t="s">
        <v>413</v>
      </c>
      <c r="D70" t="s">
        <v>278</v>
      </c>
      <c r="E70" t="s">
        <v>277</v>
      </c>
      <c r="F70" t="s">
        <v>277</v>
      </c>
      <c r="G70" t="s">
        <v>277</v>
      </c>
      <c r="H70" t="s">
        <v>278</v>
      </c>
      <c r="I70" t="s">
        <v>277</v>
      </c>
      <c r="J70" t="s">
        <v>278</v>
      </c>
      <c r="K70" t="s">
        <v>277</v>
      </c>
      <c r="L70" t="s">
        <v>277</v>
      </c>
      <c r="M70" t="s">
        <v>277</v>
      </c>
      <c r="N70" t="s">
        <v>278</v>
      </c>
      <c r="O70" t="s">
        <v>277</v>
      </c>
      <c r="P70" t="s">
        <v>277</v>
      </c>
      <c r="Q70" t="s">
        <v>277</v>
      </c>
      <c r="R70" t="s">
        <v>277</v>
      </c>
      <c r="S70" t="s">
        <v>277</v>
      </c>
      <c r="T70" t="s">
        <v>277</v>
      </c>
      <c r="U70" s="3"/>
      <c r="V70"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78.333333333333343</v>
      </c>
      <c r="W70"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70"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70"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70"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109.66666666666667</v>
      </c>
      <c r="AA70"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70"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125.33333333333333</v>
      </c>
      <c r="AC70"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70"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70"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148.83333333333331</v>
      </c>
      <c r="AF70"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70"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70"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70"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70"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70"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70"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71" spans="1:38" x14ac:dyDescent="0.55000000000000004">
      <c r="A71" t="s">
        <v>416</v>
      </c>
      <c r="B71" t="s">
        <v>417</v>
      </c>
      <c r="C71" s="4" t="s">
        <v>418</v>
      </c>
      <c r="D71" t="s">
        <v>278</v>
      </c>
      <c r="E71" t="s">
        <v>277</v>
      </c>
      <c r="F71" t="s">
        <v>277</v>
      </c>
      <c r="G71" t="s">
        <v>277</v>
      </c>
      <c r="H71" t="s">
        <v>278</v>
      </c>
      <c r="I71" t="s">
        <v>277</v>
      </c>
      <c r="J71" t="s">
        <v>278</v>
      </c>
      <c r="K71" t="s">
        <v>277</v>
      </c>
      <c r="L71" t="s">
        <v>277</v>
      </c>
      <c r="M71" t="s">
        <v>277</v>
      </c>
      <c r="N71" t="s">
        <v>278</v>
      </c>
      <c r="O71" t="s">
        <v>277</v>
      </c>
      <c r="P71" t="s">
        <v>277</v>
      </c>
      <c r="Q71" t="s">
        <v>277</v>
      </c>
      <c r="R71" t="s">
        <v>277</v>
      </c>
      <c r="S71" t="s">
        <v>277</v>
      </c>
      <c r="T71" t="s">
        <v>277</v>
      </c>
      <c r="U71" s="3"/>
      <c r="V71"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108.33333333333334</v>
      </c>
      <c r="W71"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71"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71"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71"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151.66666666666669</v>
      </c>
      <c r="AA71"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71"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173.33333333333331</v>
      </c>
      <c r="AC71"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71"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71"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205.83333333333331</v>
      </c>
      <c r="AF71"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71"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71"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71"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71"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71"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71"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72" spans="1:38" x14ac:dyDescent="0.55000000000000004">
      <c r="A72" t="s">
        <v>419</v>
      </c>
      <c r="B72" t="s">
        <v>420</v>
      </c>
      <c r="C72" s="4" t="s">
        <v>39</v>
      </c>
      <c r="D72" t="s">
        <v>278</v>
      </c>
      <c r="E72" t="s">
        <v>277</v>
      </c>
      <c r="F72" t="s">
        <v>277</v>
      </c>
      <c r="G72" t="s">
        <v>277</v>
      </c>
      <c r="H72" t="s">
        <v>278</v>
      </c>
      <c r="I72" t="s">
        <v>277</v>
      </c>
      <c r="J72" t="s">
        <v>278</v>
      </c>
      <c r="K72" t="s">
        <v>277</v>
      </c>
      <c r="L72" t="s">
        <v>277</v>
      </c>
      <c r="M72" t="s">
        <v>277</v>
      </c>
      <c r="N72" t="s">
        <v>278</v>
      </c>
      <c r="O72" t="s">
        <v>277</v>
      </c>
      <c r="P72" t="s">
        <v>277</v>
      </c>
      <c r="Q72" t="s">
        <v>277</v>
      </c>
      <c r="R72" t="s">
        <v>277</v>
      </c>
      <c r="S72" t="s">
        <v>277</v>
      </c>
      <c r="T72" t="s">
        <v>277</v>
      </c>
      <c r="U72" s="3"/>
      <c r="V72"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136.66666666666669</v>
      </c>
      <c r="W72"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72"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72"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72"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191.33333333333334</v>
      </c>
      <c r="AA72"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72"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218.66666666666666</v>
      </c>
      <c r="AC72"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72"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72"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259.66666666666663</v>
      </c>
      <c r="AF7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72"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72"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72"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72"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72"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72"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73" spans="1:38" x14ac:dyDescent="0.55000000000000004">
      <c r="A73" t="s">
        <v>421</v>
      </c>
      <c r="B73" t="s">
        <v>422</v>
      </c>
      <c r="C73" s="4" t="s">
        <v>284</v>
      </c>
      <c r="D73" t="s">
        <v>278</v>
      </c>
      <c r="E73" t="s">
        <v>277</v>
      </c>
      <c r="F73" t="s">
        <v>277</v>
      </c>
      <c r="G73" t="s">
        <v>277</v>
      </c>
      <c r="H73" t="s">
        <v>278</v>
      </c>
      <c r="I73" t="s">
        <v>277</v>
      </c>
      <c r="J73" t="s">
        <v>278</v>
      </c>
      <c r="K73" t="s">
        <v>277</v>
      </c>
      <c r="L73" t="s">
        <v>277</v>
      </c>
      <c r="M73" t="s">
        <v>277</v>
      </c>
      <c r="N73" t="s">
        <v>278</v>
      </c>
      <c r="O73" t="s">
        <v>277</v>
      </c>
      <c r="P73" t="s">
        <v>277</v>
      </c>
      <c r="Q73" t="s">
        <v>277</v>
      </c>
      <c r="R73" t="s">
        <v>277</v>
      </c>
      <c r="S73" t="s">
        <v>277</v>
      </c>
      <c r="T73" t="s">
        <v>277</v>
      </c>
      <c r="U73" s="3"/>
      <c r="V73"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50</v>
      </c>
      <c r="W73"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73"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73"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73"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70</v>
      </c>
      <c r="AA73"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73"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80</v>
      </c>
      <c r="AC73"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73"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73"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95</v>
      </c>
      <c r="AF7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73"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73"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73"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73"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73"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73"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74" spans="1:38" x14ac:dyDescent="0.55000000000000004">
      <c r="A74" t="s">
        <v>423</v>
      </c>
      <c r="B74" t="s">
        <v>424</v>
      </c>
      <c r="C74" s="4" t="s">
        <v>425</v>
      </c>
      <c r="D74" t="s">
        <v>278</v>
      </c>
      <c r="E74" t="s">
        <v>277</v>
      </c>
      <c r="F74" t="s">
        <v>277</v>
      </c>
      <c r="G74" t="s">
        <v>277</v>
      </c>
      <c r="H74" t="s">
        <v>278</v>
      </c>
      <c r="I74" t="s">
        <v>277</v>
      </c>
      <c r="J74" t="s">
        <v>278</v>
      </c>
      <c r="K74" t="s">
        <v>277</v>
      </c>
      <c r="L74" t="s">
        <v>277</v>
      </c>
      <c r="M74" t="s">
        <v>277</v>
      </c>
      <c r="N74" t="s">
        <v>278</v>
      </c>
      <c r="O74" t="s">
        <v>277</v>
      </c>
      <c r="P74" t="s">
        <v>277</v>
      </c>
      <c r="Q74" t="s">
        <v>277</v>
      </c>
      <c r="R74" t="s">
        <v>277</v>
      </c>
      <c r="S74" t="s">
        <v>277</v>
      </c>
      <c r="T74" t="s">
        <v>277</v>
      </c>
      <c r="U74" s="3"/>
      <c r="V74"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70</v>
      </c>
      <c r="W74"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74"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74"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74"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98</v>
      </c>
      <c r="AA74"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74"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112</v>
      </c>
      <c r="AC74"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74"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74"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133</v>
      </c>
      <c r="AF74"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74"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74"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74"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74"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74"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74"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75" spans="1:38" x14ac:dyDescent="0.55000000000000004">
      <c r="A75" t="s">
        <v>426</v>
      </c>
      <c r="B75" t="s">
        <v>427</v>
      </c>
      <c r="C75" s="4" t="s">
        <v>10</v>
      </c>
      <c r="D75" t="s">
        <v>278</v>
      </c>
      <c r="E75" t="s">
        <v>277</v>
      </c>
      <c r="F75" t="s">
        <v>277</v>
      </c>
      <c r="G75" t="s">
        <v>277</v>
      </c>
      <c r="H75" t="s">
        <v>278</v>
      </c>
      <c r="I75" t="s">
        <v>277</v>
      </c>
      <c r="J75" t="s">
        <v>278</v>
      </c>
      <c r="K75" t="s">
        <v>277</v>
      </c>
      <c r="L75" t="s">
        <v>277</v>
      </c>
      <c r="M75" t="s">
        <v>277</v>
      </c>
      <c r="N75" t="s">
        <v>278</v>
      </c>
      <c r="O75" t="s">
        <v>277</v>
      </c>
      <c r="P75" t="s">
        <v>277</v>
      </c>
      <c r="Q75" t="s">
        <v>277</v>
      </c>
      <c r="R75" t="s">
        <v>277</v>
      </c>
      <c r="S75" t="s">
        <v>277</v>
      </c>
      <c r="T75" t="s">
        <v>277</v>
      </c>
      <c r="U75" s="3"/>
      <c r="V75"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95</v>
      </c>
      <c r="W75"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75"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75"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75"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133</v>
      </c>
      <c r="AA75"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75"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152</v>
      </c>
      <c r="AC75"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75"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75"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180.5</v>
      </c>
      <c r="AF75"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75"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75"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75"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75"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7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75"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76" spans="1:38" x14ac:dyDescent="0.55000000000000004">
      <c r="A76" t="s">
        <v>428</v>
      </c>
      <c r="B76" t="s">
        <v>429</v>
      </c>
      <c r="C76" s="4" t="s">
        <v>10</v>
      </c>
      <c r="D76" t="s">
        <v>278</v>
      </c>
      <c r="E76" t="s">
        <v>277</v>
      </c>
      <c r="F76" t="s">
        <v>277</v>
      </c>
      <c r="G76" t="s">
        <v>277</v>
      </c>
      <c r="H76" t="s">
        <v>278</v>
      </c>
      <c r="I76" t="s">
        <v>277</v>
      </c>
      <c r="J76" t="s">
        <v>278</v>
      </c>
      <c r="K76" t="s">
        <v>277</v>
      </c>
      <c r="L76" t="s">
        <v>277</v>
      </c>
      <c r="M76" t="s">
        <v>277</v>
      </c>
      <c r="N76" t="s">
        <v>278</v>
      </c>
      <c r="O76" t="s">
        <v>277</v>
      </c>
      <c r="P76" t="s">
        <v>277</v>
      </c>
      <c r="Q76" t="s">
        <v>277</v>
      </c>
      <c r="R76" t="s">
        <v>277</v>
      </c>
      <c r="S76" t="s">
        <v>277</v>
      </c>
      <c r="T76" t="s">
        <v>277</v>
      </c>
      <c r="U76" s="3"/>
      <c r="V76"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95</v>
      </c>
      <c r="W76"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76"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76"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76"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133</v>
      </c>
      <c r="AA76"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76"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152</v>
      </c>
      <c r="AC76"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76"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76"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180.5</v>
      </c>
      <c r="AF76"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76"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76"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76"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76"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76"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76"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77" spans="1:38" x14ac:dyDescent="0.55000000000000004">
      <c r="A77" t="s">
        <v>430</v>
      </c>
      <c r="B77" t="s">
        <v>431</v>
      </c>
      <c r="C77" s="4" t="s">
        <v>432</v>
      </c>
      <c r="D77" t="s">
        <v>278</v>
      </c>
      <c r="E77" t="s">
        <v>277</v>
      </c>
      <c r="F77" t="s">
        <v>277</v>
      </c>
      <c r="G77" t="s">
        <v>277</v>
      </c>
      <c r="H77" t="s">
        <v>278</v>
      </c>
      <c r="I77" t="s">
        <v>277</v>
      </c>
      <c r="J77" t="s">
        <v>278</v>
      </c>
      <c r="K77" t="s">
        <v>277</v>
      </c>
      <c r="L77" t="s">
        <v>277</v>
      </c>
      <c r="M77" t="s">
        <v>277</v>
      </c>
      <c r="N77" t="s">
        <v>278</v>
      </c>
      <c r="O77" t="s">
        <v>277</v>
      </c>
      <c r="P77" t="s">
        <v>277</v>
      </c>
      <c r="Q77" t="s">
        <v>277</v>
      </c>
      <c r="R77" t="s">
        <v>277</v>
      </c>
      <c r="S77" t="s">
        <v>277</v>
      </c>
      <c r="T77" t="s">
        <v>277</v>
      </c>
      <c r="U77" s="3"/>
      <c r="V77"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128.33333333333334</v>
      </c>
      <c r="W77"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77"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77"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77"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179.66666666666669</v>
      </c>
      <c r="AA77"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77"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205.33333333333331</v>
      </c>
      <c r="AC77"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77"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77"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243.83333333333331</v>
      </c>
      <c r="AF77"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77"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77"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77"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77"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77"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77"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78" spans="1:38" x14ac:dyDescent="0.55000000000000004">
      <c r="A78" t="s">
        <v>433</v>
      </c>
      <c r="B78" t="s">
        <v>434</v>
      </c>
      <c r="C78" s="4" t="s">
        <v>435</v>
      </c>
      <c r="D78" t="s">
        <v>278</v>
      </c>
      <c r="E78" t="s">
        <v>277</v>
      </c>
      <c r="F78" t="s">
        <v>277</v>
      </c>
      <c r="G78" t="s">
        <v>277</v>
      </c>
      <c r="H78" t="s">
        <v>278</v>
      </c>
      <c r="I78" t="s">
        <v>277</v>
      </c>
      <c r="J78" t="s">
        <v>278</v>
      </c>
      <c r="K78" t="s">
        <v>277</v>
      </c>
      <c r="L78" t="s">
        <v>277</v>
      </c>
      <c r="M78" t="s">
        <v>277</v>
      </c>
      <c r="N78" t="s">
        <v>278</v>
      </c>
      <c r="O78" t="s">
        <v>277</v>
      </c>
      <c r="P78" t="s">
        <v>277</v>
      </c>
      <c r="Q78" t="s">
        <v>277</v>
      </c>
      <c r="R78" t="s">
        <v>277</v>
      </c>
      <c r="S78" t="s">
        <v>277</v>
      </c>
      <c r="T78" t="s">
        <v>277</v>
      </c>
      <c r="U78" s="3"/>
      <c r="V78"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153.33333333333334</v>
      </c>
      <c r="W78"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78"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78"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78"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214.66666666666669</v>
      </c>
      <c r="AA78"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78"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245.33333333333331</v>
      </c>
      <c r="AC78"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78"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78"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291.33333333333331</v>
      </c>
      <c r="AF78"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78"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78"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78"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78"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78"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78"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79" spans="1:38" x14ac:dyDescent="0.55000000000000004">
      <c r="A79" t="s">
        <v>436</v>
      </c>
      <c r="B79" t="s">
        <v>437</v>
      </c>
      <c r="C79" s="4" t="s">
        <v>284</v>
      </c>
      <c r="D79" t="s">
        <v>278</v>
      </c>
      <c r="E79" t="s">
        <v>277</v>
      </c>
      <c r="F79" t="s">
        <v>277</v>
      </c>
      <c r="G79" t="s">
        <v>277</v>
      </c>
      <c r="H79" t="s">
        <v>278</v>
      </c>
      <c r="I79" t="s">
        <v>277</v>
      </c>
      <c r="J79" t="s">
        <v>278</v>
      </c>
      <c r="K79" t="s">
        <v>277</v>
      </c>
      <c r="L79" t="s">
        <v>277</v>
      </c>
      <c r="M79" t="s">
        <v>277</v>
      </c>
      <c r="N79" t="s">
        <v>278</v>
      </c>
      <c r="O79" t="s">
        <v>277</v>
      </c>
      <c r="P79" t="s">
        <v>277</v>
      </c>
      <c r="Q79" t="s">
        <v>277</v>
      </c>
      <c r="R79" t="s">
        <v>277</v>
      </c>
      <c r="S79" t="s">
        <v>277</v>
      </c>
      <c r="T79" t="s">
        <v>277</v>
      </c>
      <c r="U79" s="3"/>
      <c r="V79"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50</v>
      </c>
      <c r="W79"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79"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79"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79"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70</v>
      </c>
      <c r="AA79"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79"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80</v>
      </c>
      <c r="AC79"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79"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79"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95</v>
      </c>
      <c r="AF79"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79"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79"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79"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79"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79"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79"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80" spans="1:38" x14ac:dyDescent="0.55000000000000004">
      <c r="A80" t="s">
        <v>438</v>
      </c>
      <c r="B80" t="s">
        <v>439</v>
      </c>
      <c r="C80" s="4" t="s">
        <v>280</v>
      </c>
      <c r="D80" t="s">
        <v>278</v>
      </c>
      <c r="E80" t="s">
        <v>277</v>
      </c>
      <c r="F80" t="s">
        <v>277</v>
      </c>
      <c r="G80" t="s">
        <v>277</v>
      </c>
      <c r="H80" t="s">
        <v>278</v>
      </c>
      <c r="I80" t="s">
        <v>277</v>
      </c>
      <c r="J80" t="s">
        <v>278</v>
      </c>
      <c r="K80" t="s">
        <v>277</v>
      </c>
      <c r="L80" t="s">
        <v>277</v>
      </c>
      <c r="M80" t="s">
        <v>277</v>
      </c>
      <c r="N80" t="s">
        <v>278</v>
      </c>
      <c r="O80" t="s">
        <v>277</v>
      </c>
      <c r="P80" t="s">
        <v>277</v>
      </c>
      <c r="Q80" t="s">
        <v>277</v>
      </c>
      <c r="R80" t="s">
        <v>277</v>
      </c>
      <c r="S80" t="s">
        <v>277</v>
      </c>
      <c r="T80" t="s">
        <v>277</v>
      </c>
      <c r="U80" s="3"/>
      <c r="V80"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100</v>
      </c>
      <c r="W80"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80"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80"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80"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AA80"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80"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160</v>
      </c>
      <c r="AC80"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80"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80"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190</v>
      </c>
      <c r="AF80"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80"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80"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80"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80"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80"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80"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81" spans="1:38" x14ac:dyDescent="0.55000000000000004">
      <c r="A81" t="s">
        <v>440</v>
      </c>
      <c r="B81" t="s">
        <v>441</v>
      </c>
      <c r="C81" s="4" t="s">
        <v>408</v>
      </c>
      <c r="D81" t="s">
        <v>278</v>
      </c>
      <c r="E81" t="s">
        <v>277</v>
      </c>
      <c r="F81" t="s">
        <v>277</v>
      </c>
      <c r="G81" t="s">
        <v>277</v>
      </c>
      <c r="H81" t="s">
        <v>278</v>
      </c>
      <c r="I81" t="s">
        <v>277</v>
      </c>
      <c r="J81" t="s">
        <v>278</v>
      </c>
      <c r="K81" t="s">
        <v>277</v>
      </c>
      <c r="L81" t="s">
        <v>277</v>
      </c>
      <c r="M81" t="s">
        <v>277</v>
      </c>
      <c r="N81" t="s">
        <v>278</v>
      </c>
      <c r="O81" t="s">
        <v>277</v>
      </c>
      <c r="P81" t="s">
        <v>277</v>
      </c>
      <c r="Q81" t="s">
        <v>277</v>
      </c>
      <c r="R81" t="s">
        <v>277</v>
      </c>
      <c r="S81" t="s">
        <v>277</v>
      </c>
      <c r="T81" t="s">
        <v>277</v>
      </c>
      <c r="U81" s="3"/>
      <c r="V81"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41.666666666666671</v>
      </c>
      <c r="W81"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81"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81"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81"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58.333333333333336</v>
      </c>
      <c r="AA81"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81"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66.666666666666657</v>
      </c>
      <c r="AC81"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81"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81"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79.166666666666657</v>
      </c>
      <c r="AF81"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81"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81"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81"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81"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81"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81"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82" spans="1:38" x14ac:dyDescent="0.55000000000000004">
      <c r="A82" t="s">
        <v>442</v>
      </c>
      <c r="B82" t="s">
        <v>443</v>
      </c>
      <c r="C82" s="4" t="s">
        <v>6</v>
      </c>
      <c r="D82" t="s">
        <v>278</v>
      </c>
      <c r="E82" t="s">
        <v>277</v>
      </c>
      <c r="F82" t="s">
        <v>277</v>
      </c>
      <c r="G82" t="s">
        <v>277</v>
      </c>
      <c r="H82" t="s">
        <v>278</v>
      </c>
      <c r="I82" t="s">
        <v>277</v>
      </c>
      <c r="J82" t="s">
        <v>278</v>
      </c>
      <c r="K82" t="s">
        <v>277</v>
      </c>
      <c r="L82" t="s">
        <v>277</v>
      </c>
      <c r="M82" t="s">
        <v>277</v>
      </c>
      <c r="N82" t="s">
        <v>278</v>
      </c>
      <c r="O82" t="s">
        <v>277</v>
      </c>
      <c r="P82" t="s">
        <v>277</v>
      </c>
      <c r="Q82" t="s">
        <v>277</v>
      </c>
      <c r="R82" t="s">
        <v>277</v>
      </c>
      <c r="S82" t="s">
        <v>277</v>
      </c>
      <c r="T82" t="s">
        <v>277</v>
      </c>
      <c r="U82" s="3"/>
      <c r="V82"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58.333333333333336</v>
      </c>
      <c r="W82"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82"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82"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82"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81.666666666666671</v>
      </c>
      <c r="AA82"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82"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93.333333333333329</v>
      </c>
      <c r="AC82"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82"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82"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110.83333333333333</v>
      </c>
      <c r="AF8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82"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82"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82"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82"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82"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82"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83" spans="1:38" x14ac:dyDescent="0.55000000000000004">
      <c r="A83" t="s">
        <v>444</v>
      </c>
      <c r="B83" t="s">
        <v>445</v>
      </c>
      <c r="C83" s="4" t="s">
        <v>413</v>
      </c>
      <c r="D83" t="s">
        <v>278</v>
      </c>
      <c r="E83" t="s">
        <v>277</v>
      </c>
      <c r="F83" t="s">
        <v>277</v>
      </c>
      <c r="G83" t="s">
        <v>277</v>
      </c>
      <c r="H83" t="s">
        <v>278</v>
      </c>
      <c r="I83" t="s">
        <v>277</v>
      </c>
      <c r="J83" t="s">
        <v>278</v>
      </c>
      <c r="K83" t="s">
        <v>277</v>
      </c>
      <c r="L83" t="s">
        <v>277</v>
      </c>
      <c r="M83" t="s">
        <v>277</v>
      </c>
      <c r="N83" t="s">
        <v>278</v>
      </c>
      <c r="O83" t="s">
        <v>277</v>
      </c>
      <c r="P83" t="s">
        <v>277</v>
      </c>
      <c r="Q83" t="s">
        <v>277</v>
      </c>
      <c r="R83" t="s">
        <v>277</v>
      </c>
      <c r="S83" t="s">
        <v>277</v>
      </c>
      <c r="T83" t="s">
        <v>277</v>
      </c>
      <c r="U83" s="3"/>
      <c r="V83"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78.333333333333343</v>
      </c>
      <c r="W83"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83"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83"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83"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109.66666666666667</v>
      </c>
      <c r="AA83"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83"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125.33333333333333</v>
      </c>
      <c r="AC83"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83"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83"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148.83333333333331</v>
      </c>
      <c r="AF8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83"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83"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83"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83"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83"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83"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84" spans="1:38" x14ac:dyDescent="0.55000000000000004">
      <c r="A84" t="s">
        <v>446</v>
      </c>
      <c r="B84" t="s">
        <v>447</v>
      </c>
      <c r="C84" s="4" t="s">
        <v>448</v>
      </c>
      <c r="D84" t="s">
        <v>278</v>
      </c>
      <c r="E84" t="s">
        <v>277</v>
      </c>
      <c r="F84" t="s">
        <v>277</v>
      </c>
      <c r="G84" t="s">
        <v>277</v>
      </c>
      <c r="H84" t="s">
        <v>278</v>
      </c>
      <c r="I84" t="s">
        <v>277</v>
      </c>
      <c r="J84" t="s">
        <v>278</v>
      </c>
      <c r="K84" t="s">
        <v>277</v>
      </c>
      <c r="L84" t="s">
        <v>277</v>
      </c>
      <c r="M84" t="s">
        <v>277</v>
      </c>
      <c r="N84" t="s">
        <v>278</v>
      </c>
      <c r="O84" t="s">
        <v>277</v>
      </c>
      <c r="P84" t="s">
        <v>277</v>
      </c>
      <c r="Q84" t="s">
        <v>277</v>
      </c>
      <c r="R84" t="s">
        <v>277</v>
      </c>
      <c r="S84" t="s">
        <v>277</v>
      </c>
      <c r="T84" t="s">
        <v>277</v>
      </c>
      <c r="U84" s="3"/>
      <c r="V84"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103.33333333333334</v>
      </c>
      <c r="W84"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84"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84"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84"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144.66666666666669</v>
      </c>
      <c r="AA84"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84"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165.33333333333331</v>
      </c>
      <c r="AC84"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84"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84"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196.33333333333331</v>
      </c>
      <c r="AF84"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84"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84"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84"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84"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84"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84"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85" spans="1:38" x14ac:dyDescent="0.55000000000000004">
      <c r="A85" t="s">
        <v>449</v>
      </c>
      <c r="B85" t="s">
        <v>450</v>
      </c>
      <c r="C85" s="4" t="s">
        <v>451</v>
      </c>
      <c r="D85" t="s">
        <v>278</v>
      </c>
      <c r="E85" t="s">
        <v>277</v>
      </c>
      <c r="F85" t="s">
        <v>277</v>
      </c>
      <c r="G85" t="s">
        <v>277</v>
      </c>
      <c r="H85" t="s">
        <v>278</v>
      </c>
      <c r="I85" t="s">
        <v>277</v>
      </c>
      <c r="J85" t="s">
        <v>278</v>
      </c>
      <c r="K85" t="s">
        <v>277</v>
      </c>
      <c r="L85" t="s">
        <v>277</v>
      </c>
      <c r="M85" t="s">
        <v>277</v>
      </c>
      <c r="N85" t="s">
        <v>278</v>
      </c>
      <c r="O85" t="s">
        <v>277</v>
      </c>
      <c r="P85" t="s">
        <v>277</v>
      </c>
      <c r="Q85" t="s">
        <v>277</v>
      </c>
      <c r="R85" t="s">
        <v>277</v>
      </c>
      <c r="S85" t="s">
        <v>277</v>
      </c>
      <c r="T85" t="s">
        <v>277</v>
      </c>
      <c r="U85" s="3"/>
      <c r="V85"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66.666666666666671</v>
      </c>
      <c r="W85"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85"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85"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85"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93.333333333333343</v>
      </c>
      <c r="AA85"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85"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106.66666666666666</v>
      </c>
      <c r="AC85"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85"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85"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126.66666666666666</v>
      </c>
      <c r="AF85"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85"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85"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85"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85"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8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85"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86" spans="1:38" x14ac:dyDescent="0.55000000000000004">
      <c r="A86" t="s">
        <v>452</v>
      </c>
      <c r="B86" t="s">
        <v>453</v>
      </c>
      <c r="C86" s="4" t="s">
        <v>42</v>
      </c>
      <c r="D86" t="s">
        <v>278</v>
      </c>
      <c r="E86" t="s">
        <v>277</v>
      </c>
      <c r="F86" t="s">
        <v>277</v>
      </c>
      <c r="G86" t="s">
        <v>277</v>
      </c>
      <c r="H86" t="s">
        <v>278</v>
      </c>
      <c r="I86" t="s">
        <v>277</v>
      </c>
      <c r="J86" t="s">
        <v>278</v>
      </c>
      <c r="K86" t="s">
        <v>277</v>
      </c>
      <c r="L86" t="s">
        <v>277</v>
      </c>
      <c r="M86" t="s">
        <v>277</v>
      </c>
      <c r="N86" t="s">
        <v>278</v>
      </c>
      <c r="O86" t="s">
        <v>277</v>
      </c>
      <c r="P86" t="s">
        <v>277</v>
      </c>
      <c r="Q86" t="s">
        <v>277</v>
      </c>
      <c r="R86" t="s">
        <v>277</v>
      </c>
      <c r="S86" t="s">
        <v>277</v>
      </c>
      <c r="T86" t="s">
        <v>277</v>
      </c>
      <c r="U86" s="3"/>
      <c r="V86"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86.666666666666671</v>
      </c>
      <c r="W86"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86"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86"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86"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121.33333333333334</v>
      </c>
      <c r="AA86"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86"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138.66666666666666</v>
      </c>
      <c r="AC86"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86"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86"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164.66666666666666</v>
      </c>
      <c r="AF86"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86"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86"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86"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86"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86"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86"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87" spans="1:38" x14ac:dyDescent="0.55000000000000004">
      <c r="A87" t="s">
        <v>454</v>
      </c>
      <c r="B87" t="s">
        <v>455</v>
      </c>
      <c r="C87" s="4" t="s">
        <v>456</v>
      </c>
      <c r="D87" t="s">
        <v>278</v>
      </c>
      <c r="E87" t="s">
        <v>277</v>
      </c>
      <c r="F87" t="s">
        <v>277</v>
      </c>
      <c r="G87" t="s">
        <v>277</v>
      </c>
      <c r="H87" t="s">
        <v>278</v>
      </c>
      <c r="I87" t="s">
        <v>277</v>
      </c>
      <c r="J87" t="s">
        <v>278</v>
      </c>
      <c r="K87" t="s">
        <v>277</v>
      </c>
      <c r="L87" t="s">
        <v>277</v>
      </c>
      <c r="M87" t="s">
        <v>277</v>
      </c>
      <c r="N87" t="s">
        <v>278</v>
      </c>
      <c r="O87" t="s">
        <v>277</v>
      </c>
      <c r="P87" t="s">
        <v>277</v>
      </c>
      <c r="Q87" t="s">
        <v>277</v>
      </c>
      <c r="R87" t="s">
        <v>277</v>
      </c>
      <c r="S87" t="s">
        <v>277</v>
      </c>
      <c r="T87" t="s">
        <v>277</v>
      </c>
      <c r="U87" s="3"/>
      <c r="V87"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116.66666666666667</v>
      </c>
      <c r="W87"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87"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87"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87"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163.33333333333334</v>
      </c>
      <c r="AA87"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87"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186.66666666666666</v>
      </c>
      <c r="AC87"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87"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87"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221.66666666666666</v>
      </c>
      <c r="AF87"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87"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87"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87"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87"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87"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87"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88" spans="1:38" x14ac:dyDescent="0.55000000000000004">
      <c r="A88" t="s">
        <v>457</v>
      </c>
      <c r="B88" t="s">
        <v>458</v>
      </c>
      <c r="C88" s="4" t="s">
        <v>459</v>
      </c>
      <c r="D88" t="s">
        <v>278</v>
      </c>
      <c r="E88" t="s">
        <v>277</v>
      </c>
      <c r="F88" t="s">
        <v>277</v>
      </c>
      <c r="G88" t="s">
        <v>277</v>
      </c>
      <c r="H88" t="s">
        <v>278</v>
      </c>
      <c r="I88" t="s">
        <v>277</v>
      </c>
      <c r="J88" t="s">
        <v>278</v>
      </c>
      <c r="K88" t="s">
        <v>277</v>
      </c>
      <c r="L88" t="s">
        <v>277</v>
      </c>
      <c r="M88" t="s">
        <v>277</v>
      </c>
      <c r="N88" t="s">
        <v>278</v>
      </c>
      <c r="O88" t="s">
        <v>277</v>
      </c>
      <c r="P88" t="s">
        <v>277</v>
      </c>
      <c r="Q88" t="s">
        <v>277</v>
      </c>
      <c r="R88" t="s">
        <v>277</v>
      </c>
      <c r="S88" t="s">
        <v>277</v>
      </c>
      <c r="T88" t="s">
        <v>277</v>
      </c>
      <c r="U88" s="3"/>
      <c r="V88"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145</v>
      </c>
      <c r="W88"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88"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88"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88"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203</v>
      </c>
      <c r="AA88"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88"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232</v>
      </c>
      <c r="AC88"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88"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88"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275.5</v>
      </c>
      <c r="AF88"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88"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88"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88"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88"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88"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88"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89" spans="1:38" x14ac:dyDescent="0.55000000000000004">
      <c r="A89" t="s">
        <v>460</v>
      </c>
      <c r="B89" t="s">
        <v>461</v>
      </c>
      <c r="C89" s="4" t="s">
        <v>284</v>
      </c>
      <c r="D89" t="s">
        <v>278</v>
      </c>
      <c r="E89" t="s">
        <v>277</v>
      </c>
      <c r="F89" t="s">
        <v>277</v>
      </c>
      <c r="G89" t="s">
        <v>277</v>
      </c>
      <c r="H89" t="s">
        <v>278</v>
      </c>
      <c r="I89" t="s">
        <v>277</v>
      </c>
      <c r="J89" t="s">
        <v>278</v>
      </c>
      <c r="K89" t="s">
        <v>277</v>
      </c>
      <c r="L89" t="s">
        <v>277</v>
      </c>
      <c r="M89" t="s">
        <v>277</v>
      </c>
      <c r="N89" t="s">
        <v>278</v>
      </c>
      <c r="O89" t="s">
        <v>277</v>
      </c>
      <c r="P89" t="s">
        <v>277</v>
      </c>
      <c r="Q89" t="s">
        <v>277</v>
      </c>
      <c r="R89" t="s">
        <v>277</v>
      </c>
      <c r="S89" t="s">
        <v>277</v>
      </c>
      <c r="T89" t="s">
        <v>277</v>
      </c>
      <c r="U89" s="3"/>
      <c r="V89"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50</v>
      </c>
      <c r="W89"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89"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89"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89"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70</v>
      </c>
      <c r="AA89"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89"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80</v>
      </c>
      <c r="AC89"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89"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89"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95</v>
      </c>
      <c r="AF89"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89"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89"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89"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89"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89"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89"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90" spans="1:38" x14ac:dyDescent="0.55000000000000004">
      <c r="A90" t="s">
        <v>462</v>
      </c>
      <c r="B90" t="s">
        <v>463</v>
      </c>
      <c r="C90" s="4" t="s">
        <v>425</v>
      </c>
      <c r="D90" t="s">
        <v>278</v>
      </c>
      <c r="E90" t="s">
        <v>277</v>
      </c>
      <c r="F90" t="s">
        <v>277</v>
      </c>
      <c r="G90" t="s">
        <v>277</v>
      </c>
      <c r="H90" t="s">
        <v>278</v>
      </c>
      <c r="I90" t="s">
        <v>277</v>
      </c>
      <c r="J90" t="s">
        <v>278</v>
      </c>
      <c r="K90" t="s">
        <v>277</v>
      </c>
      <c r="L90" t="s">
        <v>277</v>
      </c>
      <c r="M90" t="s">
        <v>277</v>
      </c>
      <c r="N90" t="s">
        <v>278</v>
      </c>
      <c r="O90" t="s">
        <v>277</v>
      </c>
      <c r="P90" t="s">
        <v>277</v>
      </c>
      <c r="Q90" t="s">
        <v>277</v>
      </c>
      <c r="R90" t="s">
        <v>277</v>
      </c>
      <c r="S90" t="s">
        <v>277</v>
      </c>
      <c r="T90" t="s">
        <v>277</v>
      </c>
      <c r="U90" s="3"/>
      <c r="V90"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70</v>
      </c>
      <c r="W90"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90"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90"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90"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98</v>
      </c>
      <c r="AA90"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90"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112</v>
      </c>
      <c r="AC90"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90"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90"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133</v>
      </c>
      <c r="AF90"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90"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90"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90"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90"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90"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90"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91" spans="1:38" x14ac:dyDescent="0.55000000000000004">
      <c r="A91" t="s">
        <v>464</v>
      </c>
      <c r="B91" t="s">
        <v>465</v>
      </c>
      <c r="C91" s="4" t="s">
        <v>10</v>
      </c>
      <c r="D91" t="s">
        <v>278</v>
      </c>
      <c r="E91" t="s">
        <v>277</v>
      </c>
      <c r="F91" t="s">
        <v>277</v>
      </c>
      <c r="G91" t="s">
        <v>277</v>
      </c>
      <c r="H91" t="s">
        <v>278</v>
      </c>
      <c r="I91" t="s">
        <v>277</v>
      </c>
      <c r="J91" t="s">
        <v>278</v>
      </c>
      <c r="K91" t="s">
        <v>277</v>
      </c>
      <c r="L91" t="s">
        <v>277</v>
      </c>
      <c r="M91" t="s">
        <v>277</v>
      </c>
      <c r="N91" t="s">
        <v>278</v>
      </c>
      <c r="O91" t="s">
        <v>277</v>
      </c>
      <c r="P91" t="s">
        <v>277</v>
      </c>
      <c r="Q91" t="s">
        <v>277</v>
      </c>
      <c r="R91" t="s">
        <v>277</v>
      </c>
      <c r="S91" t="s">
        <v>277</v>
      </c>
      <c r="T91" t="s">
        <v>277</v>
      </c>
      <c r="U91" s="3"/>
      <c r="V91"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95</v>
      </c>
      <c r="W91"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91"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91"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91"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133</v>
      </c>
      <c r="AA91"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91"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152</v>
      </c>
      <c r="AC91"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91"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91"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180.5</v>
      </c>
      <c r="AF91"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91"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91"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91"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91"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91"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91"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92" spans="1:38" x14ac:dyDescent="0.55000000000000004">
      <c r="A92" t="s">
        <v>466</v>
      </c>
      <c r="B92" t="s">
        <v>467</v>
      </c>
      <c r="C92" s="4" t="s">
        <v>311</v>
      </c>
      <c r="D92" t="s">
        <v>278</v>
      </c>
      <c r="E92" t="s">
        <v>277</v>
      </c>
      <c r="F92" t="s">
        <v>277</v>
      </c>
      <c r="G92" t="s">
        <v>277</v>
      </c>
      <c r="H92" t="s">
        <v>278</v>
      </c>
      <c r="I92" t="s">
        <v>277</v>
      </c>
      <c r="J92" t="s">
        <v>278</v>
      </c>
      <c r="K92" t="s">
        <v>277</v>
      </c>
      <c r="L92" t="s">
        <v>277</v>
      </c>
      <c r="M92" t="s">
        <v>277</v>
      </c>
      <c r="N92" t="s">
        <v>278</v>
      </c>
      <c r="O92" t="s">
        <v>277</v>
      </c>
      <c r="P92" t="s">
        <v>277</v>
      </c>
      <c r="Q92" t="s">
        <v>277</v>
      </c>
      <c r="R92" t="s">
        <v>277</v>
      </c>
      <c r="S92" t="s">
        <v>277</v>
      </c>
      <c r="T92" t="s">
        <v>277</v>
      </c>
      <c r="U92" s="3"/>
      <c r="V92"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92"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92"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92"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92"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AA92"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92"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92"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92"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92"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47.5</v>
      </c>
      <c r="AF9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92"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92"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92"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92"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92"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92"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93" spans="1:38" x14ac:dyDescent="0.55000000000000004">
      <c r="A93" t="s">
        <v>468</v>
      </c>
      <c r="B93" t="s">
        <v>469</v>
      </c>
      <c r="C93" s="4" t="s">
        <v>408</v>
      </c>
      <c r="D93" t="s">
        <v>278</v>
      </c>
      <c r="E93" t="s">
        <v>277</v>
      </c>
      <c r="F93" t="s">
        <v>277</v>
      </c>
      <c r="G93" t="s">
        <v>277</v>
      </c>
      <c r="H93" t="s">
        <v>278</v>
      </c>
      <c r="I93" t="s">
        <v>277</v>
      </c>
      <c r="J93" t="s">
        <v>278</v>
      </c>
      <c r="K93" t="s">
        <v>277</v>
      </c>
      <c r="L93" t="s">
        <v>277</v>
      </c>
      <c r="M93" t="s">
        <v>277</v>
      </c>
      <c r="N93" t="s">
        <v>278</v>
      </c>
      <c r="O93" t="s">
        <v>277</v>
      </c>
      <c r="P93" t="s">
        <v>277</v>
      </c>
      <c r="Q93" t="s">
        <v>277</v>
      </c>
      <c r="R93" t="s">
        <v>277</v>
      </c>
      <c r="S93" t="s">
        <v>277</v>
      </c>
      <c r="T93" t="s">
        <v>277</v>
      </c>
      <c r="U93" s="3"/>
      <c r="V93"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41.666666666666671</v>
      </c>
      <c r="W93"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93"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93"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93"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58.333333333333336</v>
      </c>
      <c r="AA93"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93"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66.666666666666657</v>
      </c>
      <c r="AC93"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93"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93"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79.166666666666657</v>
      </c>
      <c r="AF9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93"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93"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93"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93"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93"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93"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94" spans="1:38" x14ac:dyDescent="0.55000000000000004">
      <c r="A94" t="s">
        <v>470</v>
      </c>
      <c r="B94" t="s">
        <v>471</v>
      </c>
      <c r="C94" s="4" t="s">
        <v>399</v>
      </c>
      <c r="D94" t="s">
        <v>278</v>
      </c>
      <c r="E94" t="s">
        <v>277</v>
      </c>
      <c r="F94" t="s">
        <v>277</v>
      </c>
      <c r="G94" t="s">
        <v>277</v>
      </c>
      <c r="H94" t="s">
        <v>278</v>
      </c>
      <c r="I94" t="s">
        <v>277</v>
      </c>
      <c r="J94" t="s">
        <v>278</v>
      </c>
      <c r="K94" t="s">
        <v>277</v>
      </c>
      <c r="L94" t="s">
        <v>277</v>
      </c>
      <c r="M94" t="s">
        <v>277</v>
      </c>
      <c r="N94" t="s">
        <v>278</v>
      </c>
      <c r="O94" t="s">
        <v>277</v>
      </c>
      <c r="P94" t="s">
        <v>277</v>
      </c>
      <c r="Q94" t="s">
        <v>277</v>
      </c>
      <c r="R94" t="s">
        <v>277</v>
      </c>
      <c r="S94" t="s">
        <v>277</v>
      </c>
      <c r="T94" t="s">
        <v>277</v>
      </c>
      <c r="U94" s="3"/>
      <c r="V94"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61.666666666666671</v>
      </c>
      <c r="W94"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94"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94"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94"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86.333333333333343</v>
      </c>
      <c r="AA94"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94"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98.666666666666657</v>
      </c>
      <c r="AC94"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94"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94"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117.16666666666666</v>
      </c>
      <c r="AF94"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94"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94"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94"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94"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94"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94"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95" spans="1:38" x14ac:dyDescent="0.55000000000000004">
      <c r="A95" t="s">
        <v>472</v>
      </c>
      <c r="B95" t="s">
        <v>473</v>
      </c>
      <c r="C95" s="4" t="s">
        <v>42</v>
      </c>
      <c r="D95" t="s">
        <v>278</v>
      </c>
      <c r="E95" t="s">
        <v>277</v>
      </c>
      <c r="F95" t="s">
        <v>277</v>
      </c>
      <c r="G95" t="s">
        <v>277</v>
      </c>
      <c r="H95" t="s">
        <v>278</v>
      </c>
      <c r="I95" t="s">
        <v>277</v>
      </c>
      <c r="J95" t="s">
        <v>278</v>
      </c>
      <c r="K95" t="s">
        <v>277</v>
      </c>
      <c r="L95" t="s">
        <v>277</v>
      </c>
      <c r="M95" t="s">
        <v>277</v>
      </c>
      <c r="N95" t="s">
        <v>278</v>
      </c>
      <c r="O95" t="s">
        <v>277</v>
      </c>
      <c r="P95" t="s">
        <v>277</v>
      </c>
      <c r="Q95" t="s">
        <v>277</v>
      </c>
      <c r="R95" t="s">
        <v>277</v>
      </c>
      <c r="S95" t="s">
        <v>277</v>
      </c>
      <c r="T95" t="s">
        <v>277</v>
      </c>
      <c r="U95" s="3"/>
      <c r="V95"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86.666666666666671</v>
      </c>
      <c r="W95"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95"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95"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95"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121.33333333333334</v>
      </c>
      <c r="AA95"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95"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138.66666666666666</v>
      </c>
      <c r="AC95"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95"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95"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164.66666666666666</v>
      </c>
      <c r="AF95"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95"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95"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95"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95"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9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95"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96" spans="1:38" x14ac:dyDescent="0.55000000000000004">
      <c r="A96" t="s">
        <v>474</v>
      </c>
      <c r="B96" t="s">
        <v>475</v>
      </c>
      <c r="C96" s="4" t="s">
        <v>396</v>
      </c>
      <c r="D96" t="s">
        <v>278</v>
      </c>
      <c r="E96" t="s">
        <v>277</v>
      </c>
      <c r="F96" t="s">
        <v>277</v>
      </c>
      <c r="G96" t="s">
        <v>277</v>
      </c>
      <c r="H96" t="s">
        <v>278</v>
      </c>
      <c r="I96" t="s">
        <v>277</v>
      </c>
      <c r="J96" t="s">
        <v>278</v>
      </c>
      <c r="K96" t="s">
        <v>277</v>
      </c>
      <c r="L96" t="s">
        <v>277</v>
      </c>
      <c r="M96" t="s">
        <v>277</v>
      </c>
      <c r="N96" t="s">
        <v>278</v>
      </c>
      <c r="O96" t="s">
        <v>277</v>
      </c>
      <c r="P96" t="s">
        <v>277</v>
      </c>
      <c r="Q96" t="s">
        <v>277</v>
      </c>
      <c r="R96" t="s">
        <v>277</v>
      </c>
      <c r="S96" t="s">
        <v>277</v>
      </c>
      <c r="T96" t="s">
        <v>277</v>
      </c>
      <c r="U96" s="3"/>
      <c r="V96"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36.666666666666671</v>
      </c>
      <c r="W96"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96"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96"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96"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51.333333333333336</v>
      </c>
      <c r="AA96"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96"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58.666666666666664</v>
      </c>
      <c r="AC96"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96"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96"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69.666666666666657</v>
      </c>
      <c r="AF96"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96"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96"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96"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96"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96"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96"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97" spans="1:38" x14ac:dyDescent="0.55000000000000004">
      <c r="A97" t="s">
        <v>476</v>
      </c>
      <c r="B97" t="s">
        <v>477</v>
      </c>
      <c r="C97" s="4" t="s">
        <v>289</v>
      </c>
      <c r="D97" t="s">
        <v>278</v>
      </c>
      <c r="E97" t="s">
        <v>277</v>
      </c>
      <c r="F97" t="s">
        <v>277</v>
      </c>
      <c r="G97" t="s">
        <v>277</v>
      </c>
      <c r="H97" t="s">
        <v>278</v>
      </c>
      <c r="I97" t="s">
        <v>277</v>
      </c>
      <c r="J97" t="s">
        <v>278</v>
      </c>
      <c r="K97" t="s">
        <v>277</v>
      </c>
      <c r="L97" t="s">
        <v>277</v>
      </c>
      <c r="M97" t="s">
        <v>277</v>
      </c>
      <c r="N97" t="s">
        <v>278</v>
      </c>
      <c r="O97" t="s">
        <v>277</v>
      </c>
      <c r="P97" t="s">
        <v>277</v>
      </c>
      <c r="Q97" t="s">
        <v>277</v>
      </c>
      <c r="R97" t="s">
        <v>277</v>
      </c>
      <c r="S97" t="s">
        <v>277</v>
      </c>
      <c r="T97" t="s">
        <v>277</v>
      </c>
      <c r="U97" s="3"/>
      <c r="V97"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75</v>
      </c>
      <c r="W97"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97"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97"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97"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105</v>
      </c>
      <c r="AA97"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97"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120</v>
      </c>
      <c r="AC97"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97"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97"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142.5</v>
      </c>
      <c r="AF97"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97"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97"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97"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97"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97"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97"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98" spans="1:38" x14ac:dyDescent="0.55000000000000004">
      <c r="A98" t="s">
        <v>478</v>
      </c>
      <c r="B98" t="s">
        <v>479</v>
      </c>
      <c r="C98" s="4" t="s">
        <v>25</v>
      </c>
      <c r="D98" t="s">
        <v>278</v>
      </c>
      <c r="E98" t="s">
        <v>277</v>
      </c>
      <c r="F98" t="s">
        <v>277</v>
      </c>
      <c r="G98" t="s">
        <v>277</v>
      </c>
      <c r="H98" t="s">
        <v>278</v>
      </c>
      <c r="I98" t="s">
        <v>277</v>
      </c>
      <c r="J98" t="s">
        <v>278</v>
      </c>
      <c r="K98" t="s">
        <v>277</v>
      </c>
      <c r="L98" t="s">
        <v>277</v>
      </c>
      <c r="M98" t="s">
        <v>277</v>
      </c>
      <c r="N98" t="s">
        <v>278</v>
      </c>
      <c r="O98" t="s">
        <v>277</v>
      </c>
      <c r="P98" t="s">
        <v>277</v>
      </c>
      <c r="Q98" t="s">
        <v>277</v>
      </c>
      <c r="R98" t="s">
        <v>277</v>
      </c>
      <c r="S98" t="s">
        <v>277</v>
      </c>
      <c r="T98" t="s">
        <v>277</v>
      </c>
      <c r="U98" s="3"/>
      <c r="V98"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111.66666666666667</v>
      </c>
      <c r="W98"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98"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98"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98"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156.33333333333334</v>
      </c>
      <c r="AA98"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98"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178.66666666666666</v>
      </c>
      <c r="AC98"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98"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98"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212.16666666666666</v>
      </c>
      <c r="AF98"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98"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98"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98"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98"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98"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98"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99" spans="1:38" x14ac:dyDescent="0.55000000000000004">
      <c r="A99" t="s">
        <v>480</v>
      </c>
      <c r="B99" t="s">
        <v>481</v>
      </c>
      <c r="C99" s="4" t="s">
        <v>39</v>
      </c>
      <c r="D99" t="s">
        <v>278</v>
      </c>
      <c r="E99" t="s">
        <v>277</v>
      </c>
      <c r="F99" t="s">
        <v>277</v>
      </c>
      <c r="G99" t="s">
        <v>277</v>
      </c>
      <c r="H99" t="s">
        <v>278</v>
      </c>
      <c r="I99" t="s">
        <v>277</v>
      </c>
      <c r="J99" t="s">
        <v>278</v>
      </c>
      <c r="K99" t="s">
        <v>277</v>
      </c>
      <c r="L99" t="s">
        <v>277</v>
      </c>
      <c r="M99" t="s">
        <v>277</v>
      </c>
      <c r="N99" t="s">
        <v>278</v>
      </c>
      <c r="O99" t="s">
        <v>277</v>
      </c>
      <c r="P99" t="s">
        <v>277</v>
      </c>
      <c r="Q99" t="s">
        <v>277</v>
      </c>
      <c r="R99" t="s">
        <v>277</v>
      </c>
      <c r="S99" t="s">
        <v>277</v>
      </c>
      <c r="T99" t="s">
        <v>277</v>
      </c>
      <c r="U99" s="3"/>
      <c r="V99"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136.66666666666669</v>
      </c>
      <c r="W99"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99"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99"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99"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191.33333333333334</v>
      </c>
      <c r="AA99"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99"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218.66666666666666</v>
      </c>
      <c r="AC99"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99"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99"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259.66666666666663</v>
      </c>
      <c r="AF99"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99"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99"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99"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99"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99"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99"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00" spans="1:38" x14ac:dyDescent="0.55000000000000004">
      <c r="A100" t="s">
        <v>482</v>
      </c>
      <c r="B100" t="s">
        <v>483</v>
      </c>
      <c r="C100" s="4" t="s">
        <v>408</v>
      </c>
      <c r="D100" t="s">
        <v>278</v>
      </c>
      <c r="E100" t="s">
        <v>277</v>
      </c>
      <c r="F100" t="s">
        <v>277</v>
      </c>
      <c r="G100" t="s">
        <v>277</v>
      </c>
      <c r="H100" t="s">
        <v>278</v>
      </c>
      <c r="I100" t="s">
        <v>277</v>
      </c>
      <c r="J100" t="s">
        <v>278</v>
      </c>
      <c r="K100" t="s">
        <v>277</v>
      </c>
      <c r="L100" t="s">
        <v>277</v>
      </c>
      <c r="M100" t="s">
        <v>277</v>
      </c>
      <c r="N100" t="s">
        <v>278</v>
      </c>
      <c r="O100" t="s">
        <v>277</v>
      </c>
      <c r="P100" t="s">
        <v>277</v>
      </c>
      <c r="Q100" t="s">
        <v>277</v>
      </c>
      <c r="R100" t="s">
        <v>277</v>
      </c>
      <c r="S100" t="s">
        <v>277</v>
      </c>
      <c r="T100" t="s">
        <v>277</v>
      </c>
      <c r="U100" s="3"/>
      <c r="V100"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41.666666666666671</v>
      </c>
      <c r="W100"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100"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00"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00"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58.333333333333336</v>
      </c>
      <c r="AA100"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00"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66.666666666666657</v>
      </c>
      <c r="AC100"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00"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00"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79.166666666666657</v>
      </c>
      <c r="AF100"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00"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00"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100"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00"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00"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00"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01" spans="1:38" x14ac:dyDescent="0.55000000000000004">
      <c r="A101" t="s">
        <v>484</v>
      </c>
      <c r="B101" t="s">
        <v>485</v>
      </c>
      <c r="C101" s="4" t="s">
        <v>6</v>
      </c>
      <c r="D101" t="s">
        <v>278</v>
      </c>
      <c r="E101" t="s">
        <v>277</v>
      </c>
      <c r="F101" t="s">
        <v>277</v>
      </c>
      <c r="G101" t="s">
        <v>277</v>
      </c>
      <c r="H101" t="s">
        <v>278</v>
      </c>
      <c r="I101" t="s">
        <v>277</v>
      </c>
      <c r="J101" t="s">
        <v>278</v>
      </c>
      <c r="K101" t="s">
        <v>277</v>
      </c>
      <c r="L101" t="s">
        <v>277</v>
      </c>
      <c r="M101" t="s">
        <v>277</v>
      </c>
      <c r="N101" t="s">
        <v>278</v>
      </c>
      <c r="O101" t="s">
        <v>277</v>
      </c>
      <c r="P101" t="s">
        <v>277</v>
      </c>
      <c r="Q101" t="s">
        <v>277</v>
      </c>
      <c r="R101" t="s">
        <v>277</v>
      </c>
      <c r="S101" t="s">
        <v>277</v>
      </c>
      <c r="T101" t="s">
        <v>277</v>
      </c>
      <c r="U101" s="3"/>
      <c r="V101"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58.333333333333336</v>
      </c>
      <c r="W101"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101"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01"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01"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81.666666666666671</v>
      </c>
      <c r="AA101"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01"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93.333333333333329</v>
      </c>
      <c r="AC101"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01"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01"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110.83333333333333</v>
      </c>
      <c r="AF101"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01"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01"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101"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01"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01"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01"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02" spans="1:38" x14ac:dyDescent="0.55000000000000004">
      <c r="A102" t="s">
        <v>486</v>
      </c>
      <c r="B102" t="s">
        <v>487</v>
      </c>
      <c r="C102" s="4" t="s">
        <v>301</v>
      </c>
      <c r="D102" t="s">
        <v>278</v>
      </c>
      <c r="E102" t="s">
        <v>277</v>
      </c>
      <c r="F102" t="s">
        <v>277</v>
      </c>
      <c r="G102" t="s">
        <v>277</v>
      </c>
      <c r="H102" t="s">
        <v>278</v>
      </c>
      <c r="I102" t="s">
        <v>277</v>
      </c>
      <c r="J102" t="s">
        <v>278</v>
      </c>
      <c r="K102" t="s">
        <v>277</v>
      </c>
      <c r="L102" t="s">
        <v>277</v>
      </c>
      <c r="M102" t="s">
        <v>277</v>
      </c>
      <c r="N102" t="s">
        <v>278</v>
      </c>
      <c r="O102" t="s">
        <v>277</v>
      </c>
      <c r="P102" t="s">
        <v>277</v>
      </c>
      <c r="Q102" t="s">
        <v>277</v>
      </c>
      <c r="R102" t="s">
        <v>277</v>
      </c>
      <c r="S102" t="s">
        <v>277</v>
      </c>
      <c r="T102" t="s">
        <v>277</v>
      </c>
      <c r="U102" s="3"/>
      <c r="V102"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83.333333333333343</v>
      </c>
      <c r="W102"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102"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02"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02"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116.66666666666667</v>
      </c>
      <c r="AA102"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02"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133.33333333333331</v>
      </c>
      <c r="AC102"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02"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02"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158.33333333333331</v>
      </c>
      <c r="AF10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02"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02"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102"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02"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02"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02"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03" spans="1:38" x14ac:dyDescent="0.55000000000000004">
      <c r="A103" t="s">
        <v>488</v>
      </c>
      <c r="B103" t="s">
        <v>489</v>
      </c>
      <c r="C103" s="4" t="s">
        <v>25</v>
      </c>
      <c r="D103" t="s">
        <v>278</v>
      </c>
      <c r="E103" t="s">
        <v>277</v>
      </c>
      <c r="F103" t="s">
        <v>277</v>
      </c>
      <c r="G103" t="s">
        <v>277</v>
      </c>
      <c r="H103" t="s">
        <v>278</v>
      </c>
      <c r="I103" t="s">
        <v>277</v>
      </c>
      <c r="J103" t="s">
        <v>278</v>
      </c>
      <c r="K103" t="s">
        <v>277</v>
      </c>
      <c r="L103" t="s">
        <v>277</v>
      </c>
      <c r="M103" t="s">
        <v>277</v>
      </c>
      <c r="N103" t="s">
        <v>278</v>
      </c>
      <c r="O103" t="s">
        <v>277</v>
      </c>
      <c r="P103" t="s">
        <v>277</v>
      </c>
      <c r="Q103" t="s">
        <v>277</v>
      </c>
      <c r="R103" t="s">
        <v>277</v>
      </c>
      <c r="S103" t="s">
        <v>277</v>
      </c>
      <c r="T103" t="s">
        <v>277</v>
      </c>
      <c r="U103" s="3"/>
      <c r="V103"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111.66666666666667</v>
      </c>
      <c r="W103"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103"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03"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03"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156.33333333333334</v>
      </c>
      <c r="AA103"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03"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178.66666666666666</v>
      </c>
      <c r="AC103"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03"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03"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212.16666666666666</v>
      </c>
      <c r="AF10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03"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03"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103"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03"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03"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03"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04" spans="1:38" x14ac:dyDescent="0.55000000000000004">
      <c r="A104" t="s">
        <v>490</v>
      </c>
      <c r="B104" t="s">
        <v>491</v>
      </c>
      <c r="C104" s="4" t="s">
        <v>280</v>
      </c>
      <c r="D104" t="s">
        <v>278</v>
      </c>
      <c r="E104" t="s">
        <v>278</v>
      </c>
      <c r="F104" t="s">
        <v>277</v>
      </c>
      <c r="G104" t="s">
        <v>278</v>
      </c>
      <c r="H104" t="s">
        <v>277</v>
      </c>
      <c r="I104" t="s">
        <v>277</v>
      </c>
      <c r="J104" t="s">
        <v>278</v>
      </c>
      <c r="K104" t="s">
        <v>277</v>
      </c>
      <c r="L104" t="s">
        <v>277</v>
      </c>
      <c r="M104" t="s">
        <v>277</v>
      </c>
      <c r="N104" t="s">
        <v>278</v>
      </c>
      <c r="O104" t="s">
        <v>277</v>
      </c>
      <c r="P104" t="s">
        <v>278</v>
      </c>
      <c r="Q104" t="s">
        <v>278</v>
      </c>
      <c r="R104" t="s">
        <v>278</v>
      </c>
      <c r="S104" t="s">
        <v>277</v>
      </c>
      <c r="T104" t="s">
        <v>277</v>
      </c>
      <c r="U104" s="3"/>
      <c r="V104"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100</v>
      </c>
      <c r="W104"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110</v>
      </c>
      <c r="X104"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04"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130</v>
      </c>
      <c r="Z104"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AA104"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04"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160</v>
      </c>
      <c r="AC104"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04"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04"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190</v>
      </c>
      <c r="AF104"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04"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210</v>
      </c>
      <c r="AH104"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220</v>
      </c>
      <c r="AI104"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04"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240</v>
      </c>
      <c r="AK104"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04"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05" spans="1:38" x14ac:dyDescent="0.55000000000000004">
      <c r="A105" t="s">
        <v>492</v>
      </c>
      <c r="B105" t="s">
        <v>493</v>
      </c>
      <c r="C105" s="4" t="s">
        <v>280</v>
      </c>
      <c r="D105" t="s">
        <v>277</v>
      </c>
      <c r="E105" t="s">
        <v>277</v>
      </c>
      <c r="F105" t="s">
        <v>277</v>
      </c>
      <c r="G105" t="s">
        <v>277</v>
      </c>
      <c r="H105" t="s">
        <v>278</v>
      </c>
      <c r="I105" t="s">
        <v>277</v>
      </c>
      <c r="J105" t="s">
        <v>277</v>
      </c>
      <c r="K105" t="s">
        <v>277</v>
      </c>
      <c r="L105" t="s">
        <v>277</v>
      </c>
      <c r="M105" t="s">
        <v>277</v>
      </c>
      <c r="N105" t="s">
        <v>277</v>
      </c>
      <c r="O105" t="s">
        <v>277</v>
      </c>
      <c r="P105" t="s">
        <v>277</v>
      </c>
      <c r="Q105" t="s">
        <v>277</v>
      </c>
      <c r="R105" t="s">
        <v>277</v>
      </c>
      <c r="S105" t="s">
        <v>277</v>
      </c>
      <c r="T105" t="s">
        <v>277</v>
      </c>
      <c r="U105" s="3"/>
      <c r="V105" s="3" t="str">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
      </c>
      <c r="W105"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105"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05"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05"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AA105"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05" s="3" t="str">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
      </c>
      <c r="AC105"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05"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05" s="3" t="str">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
      </c>
      <c r="AF105"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05"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05"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105"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05"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0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05"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06" spans="1:38" x14ac:dyDescent="0.55000000000000004">
      <c r="A106" t="s">
        <v>494</v>
      </c>
      <c r="B106" t="s">
        <v>495</v>
      </c>
      <c r="C106" s="4" t="s">
        <v>280</v>
      </c>
      <c r="D106" t="s">
        <v>278</v>
      </c>
      <c r="E106" t="s">
        <v>278</v>
      </c>
      <c r="F106" t="s">
        <v>277</v>
      </c>
      <c r="G106" t="s">
        <v>278</v>
      </c>
      <c r="H106" t="s">
        <v>277</v>
      </c>
      <c r="I106" t="s">
        <v>277</v>
      </c>
      <c r="J106" t="s">
        <v>278</v>
      </c>
      <c r="K106" t="s">
        <v>277</v>
      </c>
      <c r="L106" t="s">
        <v>277</v>
      </c>
      <c r="M106" t="s">
        <v>277</v>
      </c>
      <c r="N106" t="s">
        <v>278</v>
      </c>
      <c r="O106" t="s">
        <v>277</v>
      </c>
      <c r="P106" t="s">
        <v>278</v>
      </c>
      <c r="Q106" t="s">
        <v>278</v>
      </c>
      <c r="R106" t="s">
        <v>278</v>
      </c>
      <c r="S106" t="s">
        <v>277</v>
      </c>
      <c r="T106" t="s">
        <v>277</v>
      </c>
      <c r="U106" s="3"/>
      <c r="V106"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100</v>
      </c>
      <c r="W106"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110</v>
      </c>
      <c r="X106"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06"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130</v>
      </c>
      <c r="Z106"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AA106"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06"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160</v>
      </c>
      <c r="AC106"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06"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06"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190</v>
      </c>
      <c r="AF106"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06"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210</v>
      </c>
      <c r="AH106"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220</v>
      </c>
      <c r="AI106"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06"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240</v>
      </c>
      <c r="AK106"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06"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07" spans="1:38" x14ac:dyDescent="0.55000000000000004">
      <c r="A107" t="s">
        <v>496</v>
      </c>
      <c r="B107" t="s">
        <v>497</v>
      </c>
      <c r="C107" s="4" t="s">
        <v>280</v>
      </c>
      <c r="D107" t="s">
        <v>278</v>
      </c>
      <c r="E107" t="s">
        <v>277</v>
      </c>
      <c r="F107" t="s">
        <v>277</v>
      </c>
      <c r="G107" t="s">
        <v>277</v>
      </c>
      <c r="H107" t="s">
        <v>278</v>
      </c>
      <c r="I107" t="s">
        <v>277</v>
      </c>
      <c r="J107" t="s">
        <v>278</v>
      </c>
      <c r="K107" t="s">
        <v>277</v>
      </c>
      <c r="L107" t="s">
        <v>277</v>
      </c>
      <c r="M107" t="s">
        <v>277</v>
      </c>
      <c r="N107" t="s">
        <v>278</v>
      </c>
      <c r="O107" t="s">
        <v>277</v>
      </c>
      <c r="P107" t="s">
        <v>277</v>
      </c>
      <c r="Q107" t="s">
        <v>277</v>
      </c>
      <c r="R107" t="s">
        <v>277</v>
      </c>
      <c r="S107" t="s">
        <v>277</v>
      </c>
      <c r="T107" t="s">
        <v>277</v>
      </c>
      <c r="U107" s="3"/>
      <c r="V107"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100</v>
      </c>
      <c r="W107"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107"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07"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07"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AA107"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07"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160</v>
      </c>
      <c r="AC107"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07"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07"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190</v>
      </c>
      <c r="AF107"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07"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07"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107"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07"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07"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07"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08" spans="1:38" x14ac:dyDescent="0.55000000000000004">
      <c r="A108" t="s">
        <v>498</v>
      </c>
      <c r="B108" t="s">
        <v>499</v>
      </c>
      <c r="C108" s="4" t="s">
        <v>284</v>
      </c>
      <c r="D108" t="s">
        <v>278</v>
      </c>
      <c r="E108" t="s">
        <v>277</v>
      </c>
      <c r="F108" t="s">
        <v>277</v>
      </c>
      <c r="G108" t="s">
        <v>277</v>
      </c>
      <c r="H108" t="s">
        <v>278</v>
      </c>
      <c r="I108" t="s">
        <v>277</v>
      </c>
      <c r="J108" t="s">
        <v>278</v>
      </c>
      <c r="K108" t="s">
        <v>277</v>
      </c>
      <c r="L108" t="s">
        <v>277</v>
      </c>
      <c r="M108" t="s">
        <v>277</v>
      </c>
      <c r="N108" t="s">
        <v>278</v>
      </c>
      <c r="O108" t="s">
        <v>277</v>
      </c>
      <c r="P108" t="s">
        <v>277</v>
      </c>
      <c r="Q108" t="s">
        <v>277</v>
      </c>
      <c r="R108" t="s">
        <v>277</v>
      </c>
      <c r="S108" t="s">
        <v>277</v>
      </c>
      <c r="T108" t="s">
        <v>277</v>
      </c>
      <c r="U108" s="3"/>
      <c r="V108"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50</v>
      </c>
      <c r="W108"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108"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08"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08"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70</v>
      </c>
      <c r="AA108"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08"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80</v>
      </c>
      <c r="AC108"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08"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08"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95</v>
      </c>
      <c r="AF108"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08"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08"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108"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08"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08"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08"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09" spans="1:38" x14ac:dyDescent="0.55000000000000004">
      <c r="A109" t="s">
        <v>500</v>
      </c>
      <c r="B109" t="s">
        <v>501</v>
      </c>
      <c r="C109" s="4" t="s">
        <v>311</v>
      </c>
      <c r="D109" t="s">
        <v>278</v>
      </c>
      <c r="E109" t="s">
        <v>277</v>
      </c>
      <c r="F109" t="s">
        <v>277</v>
      </c>
      <c r="G109" t="s">
        <v>277</v>
      </c>
      <c r="H109" t="s">
        <v>278</v>
      </c>
      <c r="I109" t="s">
        <v>277</v>
      </c>
      <c r="J109" t="s">
        <v>278</v>
      </c>
      <c r="K109" t="s">
        <v>277</v>
      </c>
      <c r="L109" t="s">
        <v>277</v>
      </c>
      <c r="M109" t="s">
        <v>277</v>
      </c>
      <c r="N109" t="s">
        <v>278</v>
      </c>
      <c r="O109" t="s">
        <v>277</v>
      </c>
      <c r="P109" t="s">
        <v>277</v>
      </c>
      <c r="Q109" t="s">
        <v>277</v>
      </c>
      <c r="R109" t="s">
        <v>277</v>
      </c>
      <c r="S109" t="s">
        <v>277</v>
      </c>
      <c r="T109" t="s">
        <v>277</v>
      </c>
      <c r="U109" s="3"/>
      <c r="V109"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109"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109"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09"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09"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AA109"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09"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109"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09"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09"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47.5</v>
      </c>
      <c r="AF109"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09"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09"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109"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09"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09"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09"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10" spans="1:38" x14ac:dyDescent="0.55000000000000004">
      <c r="A110" t="s">
        <v>502</v>
      </c>
      <c r="B110" t="s">
        <v>503</v>
      </c>
      <c r="C110" s="4" t="s">
        <v>311</v>
      </c>
      <c r="D110" t="s">
        <v>278</v>
      </c>
      <c r="E110" t="s">
        <v>277</v>
      </c>
      <c r="F110" t="s">
        <v>277</v>
      </c>
      <c r="G110" t="s">
        <v>277</v>
      </c>
      <c r="H110" t="s">
        <v>278</v>
      </c>
      <c r="I110" t="s">
        <v>277</v>
      </c>
      <c r="J110" t="s">
        <v>278</v>
      </c>
      <c r="K110" t="s">
        <v>277</v>
      </c>
      <c r="L110" t="s">
        <v>277</v>
      </c>
      <c r="M110" t="s">
        <v>277</v>
      </c>
      <c r="N110" t="s">
        <v>278</v>
      </c>
      <c r="O110" t="s">
        <v>277</v>
      </c>
      <c r="P110" t="s">
        <v>277</v>
      </c>
      <c r="Q110" t="s">
        <v>277</v>
      </c>
      <c r="R110" t="s">
        <v>277</v>
      </c>
      <c r="S110" t="s">
        <v>277</v>
      </c>
      <c r="T110" t="s">
        <v>277</v>
      </c>
      <c r="U110" s="3"/>
      <c r="V110"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110"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110"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10"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10"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AA110"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10"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110"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10"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10"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47.5</v>
      </c>
      <c r="AF110"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10"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10"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110"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10"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10"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10"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11" spans="1:38" x14ac:dyDescent="0.55000000000000004">
      <c r="A111" t="s">
        <v>504</v>
      </c>
      <c r="B111" t="s">
        <v>505</v>
      </c>
      <c r="C111" s="4" t="s">
        <v>387</v>
      </c>
      <c r="D111" t="s">
        <v>278</v>
      </c>
      <c r="E111" t="s">
        <v>277</v>
      </c>
      <c r="F111" t="s">
        <v>277</v>
      </c>
      <c r="G111" t="s">
        <v>277</v>
      </c>
      <c r="H111" t="s">
        <v>278</v>
      </c>
      <c r="I111" t="s">
        <v>277</v>
      </c>
      <c r="J111" t="s">
        <v>278</v>
      </c>
      <c r="K111" t="s">
        <v>277</v>
      </c>
      <c r="L111" t="s">
        <v>277</v>
      </c>
      <c r="M111" t="s">
        <v>277</v>
      </c>
      <c r="N111" t="s">
        <v>278</v>
      </c>
      <c r="O111" t="s">
        <v>277</v>
      </c>
      <c r="P111" t="s">
        <v>277</v>
      </c>
      <c r="Q111" t="s">
        <v>277</v>
      </c>
      <c r="R111" t="s">
        <v>277</v>
      </c>
      <c r="S111" t="s">
        <v>277</v>
      </c>
      <c r="T111" t="s">
        <v>277</v>
      </c>
      <c r="U111" s="3"/>
      <c r="V111"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13.333333333333334</v>
      </c>
      <c r="W111"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111"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11"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11"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18.666666666666668</v>
      </c>
      <c r="AA111"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11"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21.333333333333332</v>
      </c>
      <c r="AC111"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11"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11"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25.333333333333332</v>
      </c>
      <c r="AF111"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11"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11"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111"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11"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11"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11"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12" spans="1:38" x14ac:dyDescent="0.55000000000000004">
      <c r="A112" t="s">
        <v>506</v>
      </c>
      <c r="B112" t="s">
        <v>507</v>
      </c>
      <c r="C112" s="4" t="s">
        <v>390</v>
      </c>
      <c r="D112" t="s">
        <v>278</v>
      </c>
      <c r="E112" t="s">
        <v>277</v>
      </c>
      <c r="F112" t="s">
        <v>277</v>
      </c>
      <c r="G112" t="s">
        <v>277</v>
      </c>
      <c r="H112" t="s">
        <v>278</v>
      </c>
      <c r="I112" t="s">
        <v>277</v>
      </c>
      <c r="J112" t="s">
        <v>278</v>
      </c>
      <c r="K112" t="s">
        <v>277</v>
      </c>
      <c r="L112" t="s">
        <v>277</v>
      </c>
      <c r="M112" t="s">
        <v>277</v>
      </c>
      <c r="N112" t="s">
        <v>278</v>
      </c>
      <c r="O112" t="s">
        <v>277</v>
      </c>
      <c r="P112" t="s">
        <v>277</v>
      </c>
      <c r="Q112" t="s">
        <v>277</v>
      </c>
      <c r="R112" t="s">
        <v>277</v>
      </c>
      <c r="S112" t="s">
        <v>277</v>
      </c>
      <c r="T112" t="s">
        <v>277</v>
      </c>
      <c r="U112" s="3"/>
      <c r="V112"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26.666666666666668</v>
      </c>
      <c r="W112"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112"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12"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12"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37.333333333333336</v>
      </c>
      <c r="AA112"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12"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42.666666666666664</v>
      </c>
      <c r="AC112"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12"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12"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50.666666666666664</v>
      </c>
      <c r="AF11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12"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12"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112"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12"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12"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12"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13" spans="1:38" x14ac:dyDescent="0.55000000000000004">
      <c r="A113" t="s">
        <v>508</v>
      </c>
      <c r="B113" t="s">
        <v>509</v>
      </c>
      <c r="C113" s="4" t="s">
        <v>393</v>
      </c>
      <c r="D113" t="s">
        <v>278</v>
      </c>
      <c r="E113" t="s">
        <v>277</v>
      </c>
      <c r="F113" t="s">
        <v>277</v>
      </c>
      <c r="G113" t="s">
        <v>277</v>
      </c>
      <c r="H113" t="s">
        <v>278</v>
      </c>
      <c r="I113" t="s">
        <v>277</v>
      </c>
      <c r="J113" t="s">
        <v>278</v>
      </c>
      <c r="K113" t="s">
        <v>277</v>
      </c>
      <c r="L113" t="s">
        <v>277</v>
      </c>
      <c r="M113" t="s">
        <v>277</v>
      </c>
      <c r="N113" t="s">
        <v>278</v>
      </c>
      <c r="O113" t="s">
        <v>277</v>
      </c>
      <c r="P113" t="s">
        <v>277</v>
      </c>
      <c r="Q113" t="s">
        <v>277</v>
      </c>
      <c r="R113" t="s">
        <v>277</v>
      </c>
      <c r="S113" t="s">
        <v>277</v>
      </c>
      <c r="T113" t="s">
        <v>277</v>
      </c>
      <c r="U113" s="3"/>
      <c r="V113"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43.333333333333336</v>
      </c>
      <c r="W113"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113"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13"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13"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60.666666666666671</v>
      </c>
      <c r="AA113"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13"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69.333333333333329</v>
      </c>
      <c r="AC113"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13"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13"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82.333333333333329</v>
      </c>
      <c r="AF11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13"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13"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113"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13"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13"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13"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14" spans="1:38" x14ac:dyDescent="0.55000000000000004">
      <c r="A114" t="s">
        <v>510</v>
      </c>
      <c r="B114" t="s">
        <v>511</v>
      </c>
      <c r="C114" s="4" t="s">
        <v>512</v>
      </c>
      <c r="D114" t="s">
        <v>277</v>
      </c>
      <c r="E114" t="s">
        <v>277</v>
      </c>
      <c r="F114" t="s">
        <v>277</v>
      </c>
      <c r="G114" t="s">
        <v>277</v>
      </c>
      <c r="H114" t="s">
        <v>278</v>
      </c>
      <c r="I114" t="s">
        <v>277</v>
      </c>
      <c r="J114" t="s">
        <v>277</v>
      </c>
      <c r="K114" t="s">
        <v>277</v>
      </c>
      <c r="L114" t="s">
        <v>277</v>
      </c>
      <c r="M114" t="s">
        <v>277</v>
      </c>
      <c r="N114" t="s">
        <v>277</v>
      </c>
      <c r="O114" t="s">
        <v>277</v>
      </c>
      <c r="P114" t="s">
        <v>277</v>
      </c>
      <c r="Q114" t="s">
        <v>277</v>
      </c>
      <c r="R114" t="s">
        <v>277</v>
      </c>
      <c r="S114" t="s">
        <v>277</v>
      </c>
      <c r="T114" t="s">
        <v>277</v>
      </c>
      <c r="U114" s="3"/>
      <c r="V114" s="3" t="str">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
      </c>
      <c r="W114"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114"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14"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14"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42</v>
      </c>
      <c r="AA114"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14" s="3" t="str">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
      </c>
      <c r="AC114"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14"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14" s="3" t="str">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
      </c>
      <c r="AF114"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14"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14"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114"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14"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14"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14"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15" spans="1:38" x14ac:dyDescent="0.55000000000000004">
      <c r="A115" t="s">
        <v>513</v>
      </c>
      <c r="B115" t="s">
        <v>514</v>
      </c>
      <c r="C115" s="4" t="s">
        <v>280</v>
      </c>
      <c r="D115" t="s">
        <v>278</v>
      </c>
      <c r="E115" t="s">
        <v>278</v>
      </c>
      <c r="F115" t="s">
        <v>278</v>
      </c>
      <c r="G115" t="s">
        <v>278</v>
      </c>
      <c r="H115" t="s">
        <v>278</v>
      </c>
      <c r="I115" t="s">
        <v>277</v>
      </c>
      <c r="J115" t="s">
        <v>278</v>
      </c>
      <c r="K115" t="s">
        <v>277</v>
      </c>
      <c r="L115" t="s">
        <v>277</v>
      </c>
      <c r="M115" t="s">
        <v>277</v>
      </c>
      <c r="N115" t="s">
        <v>278</v>
      </c>
      <c r="O115" t="s">
        <v>278</v>
      </c>
      <c r="P115" t="s">
        <v>278</v>
      </c>
      <c r="Q115" t="s">
        <v>278</v>
      </c>
      <c r="R115" t="s">
        <v>278</v>
      </c>
      <c r="S115" t="s">
        <v>277</v>
      </c>
      <c r="T115" t="s">
        <v>277</v>
      </c>
      <c r="U115" s="3"/>
      <c r="V115"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100</v>
      </c>
      <c r="W115"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110</v>
      </c>
      <c r="X115"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120</v>
      </c>
      <c r="Y115"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130</v>
      </c>
      <c r="Z115"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AA115"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15"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160</v>
      </c>
      <c r="AC115"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15"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15"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190</v>
      </c>
      <c r="AF115"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15"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210</v>
      </c>
      <c r="AH115"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220</v>
      </c>
      <c r="AI115"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230</v>
      </c>
      <c r="AJ115"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240</v>
      </c>
      <c r="AK11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15"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16" spans="1:38" x14ac:dyDescent="0.55000000000000004">
      <c r="A116" t="s">
        <v>515</v>
      </c>
      <c r="B116" t="s">
        <v>516</v>
      </c>
      <c r="C116" s="4" t="s">
        <v>311</v>
      </c>
      <c r="D116" t="s">
        <v>277</v>
      </c>
      <c r="E116" t="s">
        <v>277</v>
      </c>
      <c r="F116" t="s">
        <v>277</v>
      </c>
      <c r="G116" t="s">
        <v>277</v>
      </c>
      <c r="H116" t="s">
        <v>277</v>
      </c>
      <c r="I116" t="s">
        <v>277</v>
      </c>
      <c r="J116" t="s">
        <v>277</v>
      </c>
      <c r="K116" t="s">
        <v>277</v>
      </c>
      <c r="L116" t="s">
        <v>277</v>
      </c>
      <c r="M116" t="s">
        <v>277</v>
      </c>
      <c r="N116" t="s">
        <v>277</v>
      </c>
      <c r="O116" t="s">
        <v>277</v>
      </c>
      <c r="P116" t="s">
        <v>277</v>
      </c>
      <c r="Q116" t="s">
        <v>277</v>
      </c>
      <c r="R116" t="s">
        <v>278</v>
      </c>
      <c r="S116" t="s">
        <v>277</v>
      </c>
      <c r="T116" t="s">
        <v>277</v>
      </c>
      <c r="U116" s="3"/>
      <c r="V116" s="3" t="str">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
      </c>
      <c r="W116"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116"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16"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16"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AA116"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16" s="3" t="str">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
      </c>
      <c r="AC116"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16"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16" s="3" t="str">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
      </c>
      <c r="AF116"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16"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52.5</v>
      </c>
      <c r="AH116"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116"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16"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16"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16"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17" spans="1:38" x14ac:dyDescent="0.55000000000000004">
      <c r="A117" t="s">
        <v>517</v>
      </c>
      <c r="B117" t="s">
        <v>518</v>
      </c>
      <c r="C117" s="4" t="s">
        <v>311</v>
      </c>
      <c r="D117" t="s">
        <v>277</v>
      </c>
      <c r="E117" t="s">
        <v>277</v>
      </c>
      <c r="F117" t="s">
        <v>277</v>
      </c>
      <c r="G117" t="s">
        <v>277</v>
      </c>
      <c r="H117" t="s">
        <v>277</v>
      </c>
      <c r="I117" t="s">
        <v>277</v>
      </c>
      <c r="J117" t="s">
        <v>277</v>
      </c>
      <c r="K117" t="s">
        <v>277</v>
      </c>
      <c r="L117" t="s">
        <v>277</v>
      </c>
      <c r="M117" t="s">
        <v>277</v>
      </c>
      <c r="N117" t="s">
        <v>277</v>
      </c>
      <c r="O117" t="s">
        <v>277</v>
      </c>
      <c r="P117" t="s">
        <v>277</v>
      </c>
      <c r="Q117" t="s">
        <v>277</v>
      </c>
      <c r="R117" t="s">
        <v>278</v>
      </c>
      <c r="S117" t="s">
        <v>277</v>
      </c>
      <c r="T117" t="s">
        <v>277</v>
      </c>
      <c r="U117" s="3"/>
      <c r="V117" s="3" t="str">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
      </c>
      <c r="W117"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117"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17"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17"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AA117"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17" s="3" t="str">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
      </c>
      <c r="AC117"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17"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17" s="3" t="str">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
      </c>
      <c r="AF117"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17"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52.5</v>
      </c>
      <c r="AH117"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117"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17"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17"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17"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18" spans="1:38" x14ac:dyDescent="0.55000000000000004">
      <c r="A118" t="s">
        <v>519</v>
      </c>
      <c r="B118" t="s">
        <v>520</v>
      </c>
      <c r="C118" s="4" t="s">
        <v>311</v>
      </c>
      <c r="D118" t="s">
        <v>277</v>
      </c>
      <c r="E118" t="s">
        <v>277</v>
      </c>
      <c r="F118" t="s">
        <v>277</v>
      </c>
      <c r="G118" t="s">
        <v>277</v>
      </c>
      <c r="H118" t="s">
        <v>277</v>
      </c>
      <c r="I118" t="s">
        <v>277</v>
      </c>
      <c r="J118" t="s">
        <v>277</v>
      </c>
      <c r="K118" t="s">
        <v>277</v>
      </c>
      <c r="L118" t="s">
        <v>277</v>
      </c>
      <c r="M118" t="s">
        <v>277</v>
      </c>
      <c r="N118" t="s">
        <v>277</v>
      </c>
      <c r="O118" t="s">
        <v>277</v>
      </c>
      <c r="P118" t="s">
        <v>277</v>
      </c>
      <c r="Q118" t="s">
        <v>277</v>
      </c>
      <c r="R118" t="s">
        <v>278</v>
      </c>
      <c r="S118" t="s">
        <v>277</v>
      </c>
      <c r="T118" t="s">
        <v>277</v>
      </c>
      <c r="U118" s="3"/>
      <c r="V118" s="3" t="str">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
      </c>
      <c r="W118"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118"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18"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18"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AA118"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18" s="3" t="str">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
      </c>
      <c r="AC118"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18"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18" s="3" t="str">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
      </c>
      <c r="AF118"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18"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52.5</v>
      </c>
      <c r="AH118"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118"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18"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18"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18"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19" spans="1:38" x14ac:dyDescent="0.55000000000000004">
      <c r="A119" t="s">
        <v>521</v>
      </c>
      <c r="B119" t="s">
        <v>522</v>
      </c>
      <c r="C119" s="4" t="s">
        <v>311</v>
      </c>
      <c r="D119" t="s">
        <v>278</v>
      </c>
      <c r="E119" t="s">
        <v>277</v>
      </c>
      <c r="F119" t="s">
        <v>277</v>
      </c>
      <c r="G119" t="s">
        <v>277</v>
      </c>
      <c r="H119" t="s">
        <v>278</v>
      </c>
      <c r="I119" t="s">
        <v>277</v>
      </c>
      <c r="J119" t="s">
        <v>278</v>
      </c>
      <c r="K119" t="s">
        <v>277</v>
      </c>
      <c r="L119" t="s">
        <v>277</v>
      </c>
      <c r="M119" t="s">
        <v>277</v>
      </c>
      <c r="N119" t="s">
        <v>278</v>
      </c>
      <c r="O119" t="s">
        <v>277</v>
      </c>
      <c r="P119" t="s">
        <v>277</v>
      </c>
      <c r="Q119" t="s">
        <v>277</v>
      </c>
      <c r="R119" t="s">
        <v>277</v>
      </c>
      <c r="S119" t="s">
        <v>277</v>
      </c>
      <c r="T119" t="s">
        <v>277</v>
      </c>
      <c r="U119" s="3"/>
      <c r="V119"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119"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119"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19"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19"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AA119"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19"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119"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19"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19"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47.5</v>
      </c>
      <c r="AF119"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19"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19"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119"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19"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19"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19"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20" spans="1:38" x14ac:dyDescent="0.55000000000000004">
      <c r="A120" t="s">
        <v>523</v>
      </c>
      <c r="B120" t="s">
        <v>524</v>
      </c>
      <c r="C120" s="4" t="s">
        <v>311</v>
      </c>
      <c r="D120" t="s">
        <v>277</v>
      </c>
      <c r="E120" t="s">
        <v>277</v>
      </c>
      <c r="F120" t="s">
        <v>277</v>
      </c>
      <c r="G120" t="s">
        <v>277</v>
      </c>
      <c r="H120" t="s">
        <v>277</v>
      </c>
      <c r="I120" t="s">
        <v>277</v>
      </c>
      <c r="J120" t="s">
        <v>277</v>
      </c>
      <c r="K120" t="s">
        <v>277</v>
      </c>
      <c r="L120" t="s">
        <v>277</v>
      </c>
      <c r="M120" t="s">
        <v>278</v>
      </c>
      <c r="N120" t="s">
        <v>277</v>
      </c>
      <c r="O120" t="s">
        <v>277</v>
      </c>
      <c r="P120" t="s">
        <v>277</v>
      </c>
      <c r="Q120" t="s">
        <v>277</v>
      </c>
      <c r="R120" t="s">
        <v>277</v>
      </c>
      <c r="S120" t="s">
        <v>277</v>
      </c>
      <c r="T120" t="s">
        <v>277</v>
      </c>
      <c r="U120" s="3"/>
      <c r="V120" s="3" t="str">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
      </c>
      <c r="W120"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120"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20"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20"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AA120"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20" s="3" t="str">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
      </c>
      <c r="AC120"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20"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20" s="3" t="str">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
      </c>
      <c r="AF120" s="3">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50</v>
      </c>
      <c r="AG120"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20"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120"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20"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20"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20"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21" spans="1:38" x14ac:dyDescent="0.55000000000000004">
      <c r="A121" t="s">
        <v>525</v>
      </c>
      <c r="B121" t="s">
        <v>526</v>
      </c>
      <c r="C121" s="4" t="s">
        <v>311</v>
      </c>
      <c r="D121" t="s">
        <v>278</v>
      </c>
      <c r="E121" t="s">
        <v>278</v>
      </c>
      <c r="F121" t="s">
        <v>278</v>
      </c>
      <c r="G121" t="s">
        <v>277</v>
      </c>
      <c r="H121" t="s">
        <v>277</v>
      </c>
      <c r="I121" t="s">
        <v>278</v>
      </c>
      <c r="J121" t="s">
        <v>278</v>
      </c>
      <c r="K121" t="s">
        <v>278</v>
      </c>
      <c r="L121" t="s">
        <v>278</v>
      </c>
      <c r="M121" t="s">
        <v>277</v>
      </c>
      <c r="N121" t="s">
        <v>278</v>
      </c>
      <c r="O121" t="s">
        <v>278</v>
      </c>
      <c r="P121" t="s">
        <v>278</v>
      </c>
      <c r="Q121" t="s">
        <v>278</v>
      </c>
      <c r="R121" t="s">
        <v>278</v>
      </c>
      <c r="S121" t="s">
        <v>278</v>
      </c>
      <c r="T121" t="s">
        <v>277</v>
      </c>
      <c r="U121" s="3"/>
      <c r="V121"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121"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X121"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Y121"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21"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AA121" s="3">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37.5</v>
      </c>
      <c r="AB121"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121"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42.5</v>
      </c>
      <c r="AD121"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45</v>
      </c>
      <c r="AE121"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47.5</v>
      </c>
      <c r="AF121"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21"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52.5</v>
      </c>
      <c r="AH121"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55</v>
      </c>
      <c r="AI121"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57.5</v>
      </c>
      <c r="AJ121"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60</v>
      </c>
      <c r="AK121"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21"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65</v>
      </c>
    </row>
    <row r="122" spans="1:38" x14ac:dyDescent="0.55000000000000004">
      <c r="A122" t="s">
        <v>527</v>
      </c>
      <c r="B122" t="s">
        <v>528</v>
      </c>
      <c r="C122" s="4" t="s">
        <v>311</v>
      </c>
      <c r="D122" t="s">
        <v>278</v>
      </c>
      <c r="E122" t="s">
        <v>278</v>
      </c>
      <c r="F122" t="s">
        <v>278</v>
      </c>
      <c r="G122" t="s">
        <v>277</v>
      </c>
      <c r="H122" t="s">
        <v>277</v>
      </c>
      <c r="I122" t="s">
        <v>278</v>
      </c>
      <c r="J122" t="s">
        <v>278</v>
      </c>
      <c r="K122" t="s">
        <v>278</v>
      </c>
      <c r="L122" t="s">
        <v>278</v>
      </c>
      <c r="M122" t="s">
        <v>277</v>
      </c>
      <c r="N122" t="s">
        <v>278</v>
      </c>
      <c r="O122" t="s">
        <v>278</v>
      </c>
      <c r="P122" t="s">
        <v>278</v>
      </c>
      <c r="Q122" t="s">
        <v>278</v>
      </c>
      <c r="R122" t="s">
        <v>278</v>
      </c>
      <c r="S122" t="s">
        <v>278</v>
      </c>
      <c r="T122" t="s">
        <v>277</v>
      </c>
      <c r="U122" s="3"/>
      <c r="V122"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122"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X122"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Y122"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22"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AA122" s="3">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37.5</v>
      </c>
      <c r="AB122"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122"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42.5</v>
      </c>
      <c r="AD122"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45</v>
      </c>
      <c r="AE122"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47.5</v>
      </c>
      <c r="AF12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22"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52.5</v>
      </c>
      <c r="AH122"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55</v>
      </c>
      <c r="AI122"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57.5</v>
      </c>
      <c r="AJ122"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60</v>
      </c>
      <c r="AK122"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22"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65</v>
      </c>
    </row>
    <row r="123" spans="1:38" x14ac:dyDescent="0.55000000000000004">
      <c r="A123" t="s">
        <v>529</v>
      </c>
      <c r="B123" t="s">
        <v>530</v>
      </c>
      <c r="C123" s="4" t="s">
        <v>311</v>
      </c>
      <c r="D123" t="s">
        <v>278</v>
      </c>
      <c r="E123" t="s">
        <v>278</v>
      </c>
      <c r="F123" t="s">
        <v>278</v>
      </c>
      <c r="G123" t="s">
        <v>277</v>
      </c>
      <c r="H123" t="s">
        <v>278</v>
      </c>
      <c r="I123" t="s">
        <v>278</v>
      </c>
      <c r="J123" t="s">
        <v>278</v>
      </c>
      <c r="K123" t="s">
        <v>278</v>
      </c>
      <c r="L123" t="s">
        <v>278</v>
      </c>
      <c r="M123" t="s">
        <v>277</v>
      </c>
      <c r="N123" t="s">
        <v>278</v>
      </c>
      <c r="O123" t="s">
        <v>278</v>
      </c>
      <c r="P123" t="s">
        <v>278</v>
      </c>
      <c r="Q123" t="s">
        <v>278</v>
      </c>
      <c r="R123" t="s">
        <v>278</v>
      </c>
      <c r="S123" t="s">
        <v>278</v>
      </c>
      <c r="T123" t="s">
        <v>277</v>
      </c>
      <c r="U123" s="3"/>
      <c r="V123"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123"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X123"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Y123"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23"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AA123" s="3">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37.5</v>
      </c>
      <c r="AB123"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123"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42.5</v>
      </c>
      <c r="AD123"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45</v>
      </c>
      <c r="AE123"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47.5</v>
      </c>
      <c r="AF12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23"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52.5</v>
      </c>
      <c r="AH123"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55</v>
      </c>
      <c r="AI123"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57.5</v>
      </c>
      <c r="AJ123"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60</v>
      </c>
      <c r="AK123"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23"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65</v>
      </c>
    </row>
    <row r="124" spans="1:38" x14ac:dyDescent="0.55000000000000004">
      <c r="A124" t="s">
        <v>531</v>
      </c>
      <c r="B124" t="s">
        <v>532</v>
      </c>
      <c r="C124" s="4" t="s">
        <v>311</v>
      </c>
      <c r="D124" t="s">
        <v>278</v>
      </c>
      <c r="E124" t="s">
        <v>277</v>
      </c>
      <c r="F124" t="s">
        <v>278</v>
      </c>
      <c r="G124" t="s">
        <v>278</v>
      </c>
      <c r="H124" t="s">
        <v>278</v>
      </c>
      <c r="I124" t="s">
        <v>278</v>
      </c>
      <c r="J124" t="s">
        <v>278</v>
      </c>
      <c r="K124" t="s">
        <v>277</v>
      </c>
      <c r="L124" t="s">
        <v>278</v>
      </c>
      <c r="M124" t="s">
        <v>277</v>
      </c>
      <c r="N124" t="s">
        <v>278</v>
      </c>
      <c r="O124" t="s">
        <v>278</v>
      </c>
      <c r="P124" t="s">
        <v>277</v>
      </c>
      <c r="Q124" t="s">
        <v>278</v>
      </c>
      <c r="R124" t="s">
        <v>278</v>
      </c>
      <c r="S124" t="s">
        <v>278</v>
      </c>
      <c r="T124" t="s">
        <v>277</v>
      </c>
      <c r="U124" s="3"/>
      <c r="V124"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124"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124"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Y124"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Z124"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AA124" s="3">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37.5</v>
      </c>
      <c r="AB124"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124"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24"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45</v>
      </c>
      <c r="AE124"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47.5</v>
      </c>
      <c r="AF124"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24"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52.5</v>
      </c>
      <c r="AH124"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124"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57.5</v>
      </c>
      <c r="AJ124"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60</v>
      </c>
      <c r="AK124"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24"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65</v>
      </c>
    </row>
    <row r="125" spans="1:38" x14ac:dyDescent="0.55000000000000004">
      <c r="A125" t="s">
        <v>533</v>
      </c>
      <c r="B125" t="s">
        <v>534</v>
      </c>
      <c r="C125" s="4" t="s">
        <v>311</v>
      </c>
      <c r="D125" t="s">
        <v>278</v>
      </c>
      <c r="E125" t="s">
        <v>278</v>
      </c>
      <c r="F125" t="s">
        <v>277</v>
      </c>
      <c r="G125" t="s">
        <v>277</v>
      </c>
      <c r="H125" t="s">
        <v>278</v>
      </c>
      <c r="I125" t="s">
        <v>277</v>
      </c>
      <c r="J125" t="s">
        <v>278</v>
      </c>
      <c r="K125" t="s">
        <v>277</v>
      </c>
      <c r="L125" t="s">
        <v>277</v>
      </c>
      <c r="M125" t="s">
        <v>277</v>
      </c>
      <c r="N125" t="s">
        <v>278</v>
      </c>
      <c r="O125" t="s">
        <v>277</v>
      </c>
      <c r="P125" t="s">
        <v>278</v>
      </c>
      <c r="Q125" t="s">
        <v>277</v>
      </c>
      <c r="R125" t="s">
        <v>277</v>
      </c>
      <c r="S125" t="s">
        <v>277</v>
      </c>
      <c r="T125" t="s">
        <v>277</v>
      </c>
      <c r="U125" s="3"/>
      <c r="V125"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125"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X125"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25"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25"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AA125"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25"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125"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25"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25"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47.5</v>
      </c>
      <c r="AF125"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25"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25"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55</v>
      </c>
      <c r="AI125"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25"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2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25"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26" spans="1:38" x14ac:dyDescent="0.55000000000000004">
      <c r="A126" t="s">
        <v>535</v>
      </c>
      <c r="B126" t="s">
        <v>536</v>
      </c>
      <c r="C126" s="4" t="s">
        <v>311</v>
      </c>
      <c r="D126" t="s">
        <v>277</v>
      </c>
      <c r="E126" t="s">
        <v>277</v>
      </c>
      <c r="F126" t="s">
        <v>277</v>
      </c>
      <c r="G126" t="s">
        <v>277</v>
      </c>
      <c r="H126" t="s">
        <v>277</v>
      </c>
      <c r="I126" t="s">
        <v>277</v>
      </c>
      <c r="J126" t="s">
        <v>277</v>
      </c>
      <c r="K126" t="s">
        <v>277</v>
      </c>
      <c r="L126" t="s">
        <v>277</v>
      </c>
      <c r="M126" t="s">
        <v>278</v>
      </c>
      <c r="N126" t="s">
        <v>277</v>
      </c>
      <c r="O126" t="s">
        <v>277</v>
      </c>
      <c r="P126" t="s">
        <v>277</v>
      </c>
      <c r="Q126" t="s">
        <v>277</v>
      </c>
      <c r="R126" t="s">
        <v>277</v>
      </c>
      <c r="S126" t="s">
        <v>277</v>
      </c>
      <c r="T126" t="s">
        <v>277</v>
      </c>
      <c r="U126" s="3"/>
      <c r="V126" s="3" t="str">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
      </c>
      <c r="W126"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126"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26"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26"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AA126"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26" s="3" t="str">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
      </c>
      <c r="AC126"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26"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26" s="3" t="str">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
      </c>
      <c r="AF126" s="3">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50</v>
      </c>
      <c r="AG126"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26"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126"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26"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26"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26"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27" spans="1:38" x14ac:dyDescent="0.55000000000000004">
      <c r="A127" t="s">
        <v>537</v>
      </c>
      <c r="B127" t="s">
        <v>538</v>
      </c>
      <c r="C127" s="4" t="s">
        <v>311</v>
      </c>
      <c r="D127" t="s">
        <v>278</v>
      </c>
      <c r="E127" t="s">
        <v>278</v>
      </c>
      <c r="F127" t="s">
        <v>278</v>
      </c>
      <c r="G127" t="s">
        <v>278</v>
      </c>
      <c r="H127" t="s">
        <v>278</v>
      </c>
      <c r="I127" t="s">
        <v>278</v>
      </c>
      <c r="J127" t="s">
        <v>278</v>
      </c>
      <c r="K127" t="s">
        <v>278</v>
      </c>
      <c r="L127" t="s">
        <v>278</v>
      </c>
      <c r="M127" t="s">
        <v>277</v>
      </c>
      <c r="N127" t="s">
        <v>278</v>
      </c>
      <c r="O127" t="s">
        <v>278</v>
      </c>
      <c r="P127" t="s">
        <v>278</v>
      </c>
      <c r="Q127" t="s">
        <v>278</v>
      </c>
      <c r="R127" t="s">
        <v>278</v>
      </c>
      <c r="S127" t="s">
        <v>278</v>
      </c>
      <c r="T127" t="s">
        <v>277</v>
      </c>
      <c r="U127" s="3"/>
      <c r="V127"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127"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X127"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Y127"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Z127"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AA127" s="3">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37.5</v>
      </c>
      <c r="AB127"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127"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42.5</v>
      </c>
      <c r="AD127"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45</v>
      </c>
      <c r="AE127"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47.5</v>
      </c>
      <c r="AF127"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27"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52.5</v>
      </c>
      <c r="AH127"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55</v>
      </c>
      <c r="AI127"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57.5</v>
      </c>
      <c r="AJ127"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60</v>
      </c>
      <c r="AK127"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27"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65</v>
      </c>
    </row>
    <row r="128" spans="1:38" x14ac:dyDescent="0.55000000000000004">
      <c r="A128" t="s">
        <v>539</v>
      </c>
      <c r="B128" t="s">
        <v>540</v>
      </c>
      <c r="C128" s="4" t="s">
        <v>311</v>
      </c>
      <c r="D128" t="s">
        <v>278</v>
      </c>
      <c r="E128" t="s">
        <v>278</v>
      </c>
      <c r="F128" t="s">
        <v>278</v>
      </c>
      <c r="G128" t="s">
        <v>277</v>
      </c>
      <c r="H128" t="s">
        <v>278</v>
      </c>
      <c r="I128" t="s">
        <v>278</v>
      </c>
      <c r="J128" t="s">
        <v>278</v>
      </c>
      <c r="K128" t="s">
        <v>278</v>
      </c>
      <c r="L128" t="s">
        <v>278</v>
      </c>
      <c r="M128" t="s">
        <v>277</v>
      </c>
      <c r="N128" t="s">
        <v>278</v>
      </c>
      <c r="O128" t="s">
        <v>278</v>
      </c>
      <c r="P128" t="s">
        <v>278</v>
      </c>
      <c r="Q128" t="s">
        <v>278</v>
      </c>
      <c r="R128" t="s">
        <v>278</v>
      </c>
      <c r="S128" t="s">
        <v>278</v>
      </c>
      <c r="T128" t="s">
        <v>277</v>
      </c>
      <c r="U128" s="3"/>
      <c r="V128"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128"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X128"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Y128"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28"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AA128" s="3">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37.5</v>
      </c>
      <c r="AB128"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128"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42.5</v>
      </c>
      <c r="AD128"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45</v>
      </c>
      <c r="AE128"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47.5</v>
      </c>
      <c r="AF128"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28"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52.5</v>
      </c>
      <c r="AH128"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55</v>
      </c>
      <c r="AI128"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57.5</v>
      </c>
      <c r="AJ128"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60</v>
      </c>
      <c r="AK128"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28"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65</v>
      </c>
    </row>
    <row r="129" spans="1:38" x14ac:dyDescent="0.55000000000000004">
      <c r="A129" t="s">
        <v>539</v>
      </c>
      <c r="B129" t="s">
        <v>541</v>
      </c>
      <c r="C129" s="4" t="s">
        <v>311</v>
      </c>
      <c r="D129" t="s">
        <v>278</v>
      </c>
      <c r="E129" t="s">
        <v>278</v>
      </c>
      <c r="F129" t="s">
        <v>278</v>
      </c>
      <c r="G129" t="s">
        <v>277</v>
      </c>
      <c r="H129" t="s">
        <v>278</v>
      </c>
      <c r="I129" t="s">
        <v>278</v>
      </c>
      <c r="J129" t="s">
        <v>278</v>
      </c>
      <c r="K129" t="s">
        <v>278</v>
      </c>
      <c r="L129" t="s">
        <v>278</v>
      </c>
      <c r="M129" t="s">
        <v>277</v>
      </c>
      <c r="N129" t="s">
        <v>278</v>
      </c>
      <c r="O129" t="s">
        <v>278</v>
      </c>
      <c r="P129" t="s">
        <v>278</v>
      </c>
      <c r="Q129" t="s">
        <v>278</v>
      </c>
      <c r="R129" t="s">
        <v>278</v>
      </c>
      <c r="S129" t="s">
        <v>278</v>
      </c>
      <c r="T129" t="s">
        <v>277</v>
      </c>
      <c r="U129" s="3"/>
      <c r="V129"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129"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X129"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Y129"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29"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AA129" s="3">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37.5</v>
      </c>
      <c r="AB129"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129"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42.5</v>
      </c>
      <c r="AD129"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45</v>
      </c>
      <c r="AE129"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47.5</v>
      </c>
      <c r="AF129"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29"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52.5</v>
      </c>
      <c r="AH129"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55</v>
      </c>
      <c r="AI129"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57.5</v>
      </c>
      <c r="AJ129"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60</v>
      </c>
      <c r="AK129"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29"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65</v>
      </c>
    </row>
    <row r="130" spans="1:38" x14ac:dyDescent="0.55000000000000004">
      <c r="A130" t="s">
        <v>542</v>
      </c>
      <c r="B130" t="s">
        <v>543</v>
      </c>
      <c r="C130" s="4" t="s">
        <v>311</v>
      </c>
      <c r="D130" t="s">
        <v>278</v>
      </c>
      <c r="E130" t="s">
        <v>278</v>
      </c>
      <c r="F130" t="s">
        <v>278</v>
      </c>
      <c r="G130" t="s">
        <v>278</v>
      </c>
      <c r="H130" t="s">
        <v>278</v>
      </c>
      <c r="I130" t="s">
        <v>278</v>
      </c>
      <c r="J130" t="s">
        <v>278</v>
      </c>
      <c r="K130" t="s">
        <v>278</v>
      </c>
      <c r="L130" t="s">
        <v>278</v>
      </c>
      <c r="M130" t="s">
        <v>277</v>
      </c>
      <c r="N130" t="s">
        <v>278</v>
      </c>
      <c r="O130" t="s">
        <v>278</v>
      </c>
      <c r="P130" t="s">
        <v>278</v>
      </c>
      <c r="Q130" t="s">
        <v>278</v>
      </c>
      <c r="R130" t="s">
        <v>278</v>
      </c>
      <c r="S130" t="s">
        <v>278</v>
      </c>
      <c r="T130" t="s">
        <v>277</v>
      </c>
      <c r="U130" s="3"/>
      <c r="V130"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130"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X130"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Y130"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Z130"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AA130" s="3">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37.5</v>
      </c>
      <c r="AB130"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130"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42.5</v>
      </c>
      <c r="AD130"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45</v>
      </c>
      <c r="AE130"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47.5</v>
      </c>
      <c r="AF130"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30"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52.5</v>
      </c>
      <c r="AH130"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55</v>
      </c>
      <c r="AI130"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57.5</v>
      </c>
      <c r="AJ130"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60</v>
      </c>
      <c r="AK130"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30"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65</v>
      </c>
    </row>
    <row r="131" spans="1:38" x14ac:dyDescent="0.55000000000000004">
      <c r="A131" t="s">
        <v>544</v>
      </c>
      <c r="B131" t="s">
        <v>545</v>
      </c>
      <c r="C131" s="4" t="s">
        <v>311</v>
      </c>
      <c r="D131" t="s">
        <v>278</v>
      </c>
      <c r="E131" t="s">
        <v>278</v>
      </c>
      <c r="F131" t="s">
        <v>278</v>
      </c>
      <c r="G131" t="s">
        <v>278</v>
      </c>
      <c r="H131" t="s">
        <v>278</v>
      </c>
      <c r="I131" t="s">
        <v>278</v>
      </c>
      <c r="J131" t="s">
        <v>278</v>
      </c>
      <c r="K131" t="s">
        <v>278</v>
      </c>
      <c r="L131" t="s">
        <v>278</v>
      </c>
      <c r="M131" t="s">
        <v>277</v>
      </c>
      <c r="N131" t="s">
        <v>278</v>
      </c>
      <c r="O131" t="s">
        <v>278</v>
      </c>
      <c r="P131" t="s">
        <v>278</v>
      </c>
      <c r="Q131" t="s">
        <v>278</v>
      </c>
      <c r="R131" t="s">
        <v>278</v>
      </c>
      <c r="S131" t="s">
        <v>278</v>
      </c>
      <c r="T131" t="s">
        <v>277</v>
      </c>
      <c r="U131" s="3"/>
      <c r="V131"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131"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X131"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Y131"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Z131"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AA131" s="3">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37.5</v>
      </c>
      <c r="AB131"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131"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42.5</v>
      </c>
      <c r="AD131"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45</v>
      </c>
      <c r="AE131"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47.5</v>
      </c>
      <c r="AF131"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31"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52.5</v>
      </c>
      <c r="AH131"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55</v>
      </c>
      <c r="AI131"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57.5</v>
      </c>
      <c r="AJ131"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60</v>
      </c>
      <c r="AK131"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31"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65</v>
      </c>
    </row>
    <row r="132" spans="1:38" x14ac:dyDescent="0.55000000000000004">
      <c r="A132" t="s">
        <v>546</v>
      </c>
      <c r="B132" t="s">
        <v>547</v>
      </c>
      <c r="C132" s="4" t="s">
        <v>311</v>
      </c>
      <c r="D132" t="s">
        <v>278</v>
      </c>
      <c r="E132" t="s">
        <v>278</v>
      </c>
      <c r="F132" t="s">
        <v>278</v>
      </c>
      <c r="G132" t="s">
        <v>278</v>
      </c>
      <c r="H132" t="s">
        <v>278</v>
      </c>
      <c r="I132" t="s">
        <v>278</v>
      </c>
      <c r="J132" t="s">
        <v>278</v>
      </c>
      <c r="K132" t="s">
        <v>278</v>
      </c>
      <c r="L132" t="s">
        <v>278</v>
      </c>
      <c r="M132" t="s">
        <v>277</v>
      </c>
      <c r="N132" t="s">
        <v>278</v>
      </c>
      <c r="O132" t="s">
        <v>278</v>
      </c>
      <c r="P132" t="s">
        <v>278</v>
      </c>
      <c r="Q132" t="s">
        <v>278</v>
      </c>
      <c r="R132" t="s">
        <v>278</v>
      </c>
      <c r="S132" t="s">
        <v>278</v>
      </c>
      <c r="T132" t="s">
        <v>277</v>
      </c>
      <c r="U132" s="3"/>
      <c r="V132"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132"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X132"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Y132"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Z132"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AA132" s="3">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37.5</v>
      </c>
      <c r="AB132"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132"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42.5</v>
      </c>
      <c r="AD132"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45</v>
      </c>
      <c r="AE132"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47.5</v>
      </c>
      <c r="AF13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32"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52.5</v>
      </c>
      <c r="AH132"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55</v>
      </c>
      <c r="AI132"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57.5</v>
      </c>
      <c r="AJ132"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60</v>
      </c>
      <c r="AK132"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32"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65</v>
      </c>
    </row>
    <row r="133" spans="1:38" x14ac:dyDescent="0.55000000000000004">
      <c r="A133" t="s">
        <v>548</v>
      </c>
      <c r="B133" t="s">
        <v>549</v>
      </c>
      <c r="C133" s="4" t="s">
        <v>311</v>
      </c>
      <c r="D133" t="s">
        <v>278</v>
      </c>
      <c r="E133" t="s">
        <v>277</v>
      </c>
      <c r="F133" t="s">
        <v>278</v>
      </c>
      <c r="G133" t="s">
        <v>277</v>
      </c>
      <c r="H133" t="s">
        <v>277</v>
      </c>
      <c r="I133" t="s">
        <v>277</v>
      </c>
      <c r="J133" t="s">
        <v>278</v>
      </c>
      <c r="K133" t="s">
        <v>277</v>
      </c>
      <c r="L133" t="s">
        <v>277</v>
      </c>
      <c r="M133" t="s">
        <v>277</v>
      </c>
      <c r="N133" t="s">
        <v>277</v>
      </c>
      <c r="O133" t="s">
        <v>278</v>
      </c>
      <c r="P133" t="s">
        <v>277</v>
      </c>
      <c r="Q133" t="s">
        <v>278</v>
      </c>
      <c r="R133" t="s">
        <v>277</v>
      </c>
      <c r="S133" t="s">
        <v>277</v>
      </c>
      <c r="T133" t="s">
        <v>277</v>
      </c>
      <c r="U133" s="3"/>
      <c r="V133"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133"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X133"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Y133"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33"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AA133"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33"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133"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33"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33" s="3" t="str">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
      </c>
      <c r="AF13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33"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33"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I133"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57.5</v>
      </c>
      <c r="AJ133"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60</v>
      </c>
      <c r="AK133"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33"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34" spans="1:38" x14ac:dyDescent="0.55000000000000004">
      <c r="A134" t="s">
        <v>550</v>
      </c>
      <c r="B134" t="s">
        <v>551</v>
      </c>
      <c r="C134" s="4" t="s">
        <v>277</v>
      </c>
      <c r="D134" t="s">
        <v>278</v>
      </c>
      <c r="E134" t="s">
        <v>278</v>
      </c>
      <c r="F134" t="s">
        <v>278</v>
      </c>
      <c r="G134" t="s">
        <v>278</v>
      </c>
      <c r="H134" t="s">
        <v>278</v>
      </c>
      <c r="I134" t="s">
        <v>278</v>
      </c>
      <c r="J134" t="s">
        <v>278</v>
      </c>
      <c r="K134" t="s">
        <v>278</v>
      </c>
      <c r="L134" t="s">
        <v>278</v>
      </c>
      <c r="M134" t="s">
        <v>277</v>
      </c>
      <c r="N134" t="s">
        <v>278</v>
      </c>
      <c r="O134" t="s">
        <v>278</v>
      </c>
      <c r="P134" t="s">
        <v>278</v>
      </c>
      <c r="Q134" t="s">
        <v>278</v>
      </c>
      <c r="R134" t="s">
        <v>278</v>
      </c>
      <c r="S134" t="s">
        <v>278</v>
      </c>
      <c r="T134" t="s">
        <v>277</v>
      </c>
      <c r="U134" s="3">
        <v>30</v>
      </c>
      <c r="V134"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30</v>
      </c>
      <c r="W134"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30</v>
      </c>
      <c r="X134"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Y134"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30</v>
      </c>
      <c r="Z134"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30</v>
      </c>
      <c r="AA134" s="3">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30</v>
      </c>
      <c r="AB134"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30</v>
      </c>
      <c r="AC134"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30</v>
      </c>
      <c r="AD134"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30</v>
      </c>
      <c r="AE134"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30</v>
      </c>
      <c r="AF134"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34"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30</v>
      </c>
      <c r="AH134"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30</v>
      </c>
      <c r="AI134"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30</v>
      </c>
      <c r="AJ134"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30</v>
      </c>
      <c r="AK134"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34"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30</v>
      </c>
    </row>
    <row r="135" spans="1:38" x14ac:dyDescent="0.55000000000000004">
      <c r="A135" t="s">
        <v>552</v>
      </c>
      <c r="B135" t="s">
        <v>553</v>
      </c>
      <c r="C135" s="4" t="s">
        <v>311</v>
      </c>
      <c r="D135" t="s">
        <v>278</v>
      </c>
      <c r="E135" t="s">
        <v>278</v>
      </c>
      <c r="F135" t="s">
        <v>278</v>
      </c>
      <c r="G135" t="s">
        <v>278</v>
      </c>
      <c r="H135" t="s">
        <v>278</v>
      </c>
      <c r="I135" t="s">
        <v>278</v>
      </c>
      <c r="J135" t="s">
        <v>278</v>
      </c>
      <c r="K135" t="s">
        <v>278</v>
      </c>
      <c r="L135" t="s">
        <v>278</v>
      </c>
      <c r="M135" t="s">
        <v>277</v>
      </c>
      <c r="N135" t="s">
        <v>278</v>
      </c>
      <c r="O135" t="s">
        <v>278</v>
      </c>
      <c r="P135" t="s">
        <v>278</v>
      </c>
      <c r="Q135" t="s">
        <v>278</v>
      </c>
      <c r="R135" t="s">
        <v>278</v>
      </c>
      <c r="S135" t="s">
        <v>278</v>
      </c>
      <c r="T135" t="s">
        <v>277</v>
      </c>
      <c r="U135" s="3"/>
      <c r="V135"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135"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X135"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Y135"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Z135"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AA135" s="3">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37.5</v>
      </c>
      <c r="AB135"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135"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42.5</v>
      </c>
      <c r="AD135"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45</v>
      </c>
      <c r="AE135"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47.5</v>
      </c>
      <c r="AF135"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35"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52.5</v>
      </c>
      <c r="AH135"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55</v>
      </c>
      <c r="AI135"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57.5</v>
      </c>
      <c r="AJ135"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60</v>
      </c>
      <c r="AK13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35"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65</v>
      </c>
    </row>
    <row r="136" spans="1:38" x14ac:dyDescent="0.55000000000000004">
      <c r="A136" t="s">
        <v>11</v>
      </c>
      <c r="B136" t="s">
        <v>554</v>
      </c>
      <c r="C136" s="4" t="s">
        <v>311</v>
      </c>
      <c r="D136" t="s">
        <v>278</v>
      </c>
      <c r="E136" t="s">
        <v>278</v>
      </c>
      <c r="F136" t="s">
        <v>277</v>
      </c>
      <c r="G136" t="s">
        <v>277</v>
      </c>
      <c r="H136" t="s">
        <v>278</v>
      </c>
      <c r="I136" t="s">
        <v>277</v>
      </c>
      <c r="J136" t="s">
        <v>278</v>
      </c>
      <c r="K136" t="s">
        <v>277</v>
      </c>
      <c r="L136" t="s">
        <v>277</v>
      </c>
      <c r="M136" t="s">
        <v>277</v>
      </c>
      <c r="N136" t="s">
        <v>278</v>
      </c>
      <c r="O136" t="s">
        <v>277</v>
      </c>
      <c r="P136" t="s">
        <v>278</v>
      </c>
      <c r="Q136" t="s">
        <v>277</v>
      </c>
      <c r="R136" t="s">
        <v>277</v>
      </c>
      <c r="S136" t="s">
        <v>277</v>
      </c>
      <c r="T136" t="s">
        <v>277</v>
      </c>
      <c r="U136" s="3"/>
      <c r="V136"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136"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X136"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36"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Z136"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AA136"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36"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136"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D136"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36"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47.5</v>
      </c>
      <c r="AF136"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36"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36"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55</v>
      </c>
      <c r="AI136"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36"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K136"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36"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row r="137" spans="1:38" x14ac:dyDescent="0.55000000000000004">
      <c r="A137" t="s">
        <v>20</v>
      </c>
      <c r="B137" t="s">
        <v>555</v>
      </c>
      <c r="C137" s="4" t="s">
        <v>311</v>
      </c>
      <c r="D137" t="s">
        <v>278</v>
      </c>
      <c r="E137" t="s">
        <v>278</v>
      </c>
      <c r="F137" t="s">
        <v>277</v>
      </c>
      <c r="G137" t="s">
        <v>278</v>
      </c>
      <c r="H137" t="s">
        <v>278</v>
      </c>
      <c r="I137" t="s">
        <v>277</v>
      </c>
      <c r="J137" t="s">
        <v>278</v>
      </c>
      <c r="K137" t="s">
        <v>278</v>
      </c>
      <c r="L137" t="s">
        <v>277</v>
      </c>
      <c r="M137" t="s">
        <v>277</v>
      </c>
      <c r="N137" t="s">
        <v>278</v>
      </c>
      <c r="O137" t="s">
        <v>277</v>
      </c>
      <c r="P137" t="s">
        <v>278</v>
      </c>
      <c r="Q137" t="s">
        <v>278</v>
      </c>
      <c r="R137" t="s">
        <v>277</v>
      </c>
      <c r="S137" t="s">
        <v>277</v>
      </c>
      <c r="T137" t="s">
        <v>277</v>
      </c>
      <c r="U137" s="3"/>
      <c r="V137" s="3">
        <f>IF(TableOutpatientRates2425[[#This Row],[CNS Group Allowed]]="Y",IF(NOT(ISBLANK(TableOutpatientRates2425[[#This Row],[Standard Rate]])),TableOutpatientRates2425[Standard Rate],INDEX(TableOutpatientHourlyRates2425[Hourly Rate],MATCH("CNS Group",TableOutpatientHourlyRates2425[Group Name],0))/60*TableOutpatientRates2425[[#This Row],[Minutes for Rate]]),"")</f>
        <v>25</v>
      </c>
      <c r="W137"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X137"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Y137"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Z137"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AA137" s="3" t="str">
        <f>IF(TableOutpatientRates2425[[#This Row],[MHRS Group Allowed]]="Y",IF(NOT(ISBLANK(TableOutpatientRates2425[[#This Row],[Standard Rate]])),TableOutpatientRates2425[Standard Rate],INDEX(TableOutpatientHourlyRates2425[Hourly Rate],MATCH("MHRS Group",TableOutpatientHourlyRates2425[Group Name],0))/60*TableOutpatientRates2425[[#This Row],[Minutes for Rate]]),"")</f>
        <v/>
      </c>
      <c r="AB137"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AC137"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42.5</v>
      </c>
      <c r="AD137"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E137"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47.5</v>
      </c>
      <c r="AF137"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G137"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H137"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55</v>
      </c>
      <c r="AI137"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J137"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60</v>
      </c>
      <c r="AK137"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c r="AL137"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row>
  </sheetData>
  <conditionalFormatting sqref="V2:V137">
    <cfRule type="expression" dxfId="218" priority="1">
      <formula>IF(OR(ISBLANK($D2), D2 = ""),TRUE,FALSE)</formula>
    </cfRule>
  </conditionalFormatting>
  <conditionalFormatting sqref="W2:W137">
    <cfRule type="expression" dxfId="217" priority="2">
      <formula>IF(OR(ISBLANK($E2), E2 = ""),TRUE,FALSE)</formula>
    </cfRule>
  </conditionalFormatting>
  <conditionalFormatting sqref="X2:X137">
    <cfRule type="expression" dxfId="216" priority="3">
      <formula>IF(OR(ISBLANK($F2), F2 = ""),TRUE,FALSE)</formula>
    </cfRule>
  </conditionalFormatting>
  <conditionalFormatting sqref="Y2:Y137">
    <cfRule type="expression" dxfId="215" priority="4">
      <formula>IF(OR(ISBLANK($G2), G2 = ""),TRUE,FALSE)</formula>
    </cfRule>
  </conditionalFormatting>
  <conditionalFormatting sqref="Z2:Z137">
    <cfRule type="expression" dxfId="214" priority="5">
      <formula>IF(OR(ISBLANK($H2), H2 = ""),TRUE,FALSE)</formula>
    </cfRule>
  </conditionalFormatting>
  <conditionalFormatting sqref="AA2:AA137">
    <cfRule type="expression" dxfId="213" priority="6">
      <formula>IF(OR(ISBLANK($I2), I2 = ""),TRUE,FALSE)</formula>
    </cfRule>
  </conditionalFormatting>
  <conditionalFormatting sqref="AB2:AB137">
    <cfRule type="expression" dxfId="212" priority="7">
      <formula>IF(OR(ISBLANK($J2), J2 = ""),TRUE,FALSE)</formula>
    </cfRule>
  </conditionalFormatting>
  <conditionalFormatting sqref="AC2:AC137">
    <cfRule type="expression" dxfId="211" priority="8">
      <formula>IF(OR(ISBLANK($K2), K2 = ""),TRUE,FALSE)</formula>
    </cfRule>
  </conditionalFormatting>
  <conditionalFormatting sqref="AD2:AD137">
    <cfRule type="expression" dxfId="210" priority="9">
      <formula>IF(OR(ISBLANK($L2), L2 = ""),TRUE,FALSE)</formula>
    </cfRule>
  </conditionalFormatting>
  <conditionalFormatting sqref="AE2:AE137">
    <cfRule type="expression" dxfId="209" priority="10">
      <formula>IF(OR(ISBLANK($N2), N2 = ""),TRUE,FALSE)</formula>
    </cfRule>
  </conditionalFormatting>
  <conditionalFormatting sqref="AF2:AF137">
    <cfRule type="expression" dxfId="208" priority="11">
      <formula>IF(OR(ISBLANK($M2), M2 = ""),TRUE,FALSE)</formula>
    </cfRule>
  </conditionalFormatting>
  <conditionalFormatting sqref="AG2:AG137">
    <cfRule type="expression" dxfId="207" priority="12">
      <formula>IF(OR(ISBLANK($R2), R2 = ""),TRUE,FALSE)</formula>
    </cfRule>
  </conditionalFormatting>
  <conditionalFormatting sqref="AH2:AH137">
    <cfRule type="expression" dxfId="206" priority="13">
      <formula>IF(OR(ISBLANK($P2), P2 = ""),TRUE,FALSE)</formula>
    </cfRule>
  </conditionalFormatting>
  <conditionalFormatting sqref="AI2:AI137">
    <cfRule type="expression" dxfId="205" priority="14">
      <formula>IF(OR(ISBLANK($O2), O2 = ""),TRUE,FALSE)</formula>
    </cfRule>
  </conditionalFormatting>
  <conditionalFormatting sqref="AJ2:AJ137">
    <cfRule type="expression" dxfId="204" priority="15">
      <formula>IF(OR(ISBLANK($Q2), Q2 = ""),TRUE,FALSE)</formula>
    </cfRule>
  </conditionalFormatting>
  <conditionalFormatting sqref="AK2:AK137">
    <cfRule type="expression" dxfId="203" priority="16">
      <formula>IF(OR(ISBLANK($T2), T2 = ""),TRUE,FALSE)</formula>
    </cfRule>
  </conditionalFormatting>
  <conditionalFormatting sqref="AL2:AL137">
    <cfRule type="expression" dxfId="202" priority="17">
      <formula>IF(OR(ISBLANK($S2), S2 = ""),TRUE,FALSE)</formula>
    </cfRule>
  </conditionalFormatting>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L147"/>
  <sheetViews>
    <sheetView workbookViewId="0">
      <pane ySplit="1" topLeftCell="A2" activePane="bottomLeft" state="frozen"/>
      <selection pane="bottomLeft"/>
    </sheetView>
  </sheetViews>
  <sheetFormatPr defaultRowHeight="14.4" x14ac:dyDescent="0.55000000000000004"/>
  <cols>
    <col min="1" max="1" width="12.734375" customWidth="1"/>
    <col min="2" max="2" width="60" customWidth="1"/>
    <col min="3" max="3" width="17.734375" customWidth="1"/>
    <col min="4" max="20" width="9.15625" hidden="1" customWidth="1"/>
    <col min="21" max="21" width="15.3671875" customWidth="1"/>
    <col min="22" max="22" width="12.47265625" customWidth="1"/>
    <col min="23" max="23" width="13.578125" customWidth="1"/>
    <col min="24" max="24" width="12.47265625" customWidth="1"/>
    <col min="25" max="25" width="12.05078125" customWidth="1"/>
    <col min="26" max="26" width="12.1015625" customWidth="1"/>
    <col min="27" max="27" width="14.3125" customWidth="1"/>
    <col min="28" max="28" width="11.47265625" customWidth="1"/>
    <col min="29" max="29" width="11.41796875" customWidth="1"/>
    <col min="30" max="30" width="15" customWidth="1"/>
    <col min="31" max="31" width="11.3125" customWidth="1"/>
    <col min="32" max="32" width="13.3671875" customWidth="1"/>
    <col min="33" max="33" width="15.68359375" customWidth="1"/>
    <col min="34" max="34" width="12.1015625" customWidth="1"/>
    <col min="35" max="35" width="11.1015625" customWidth="1"/>
    <col min="36" max="36" width="11.5234375" customWidth="1"/>
    <col min="37" max="37" width="13.3671875" customWidth="1"/>
    <col min="38" max="38" width="12.9453125" customWidth="1"/>
  </cols>
  <sheetData>
    <row r="1" spans="1:38" s="1" customFormat="1" ht="45" customHeight="1" x14ac:dyDescent="0.55000000000000004">
      <c r="A1" s="1" t="s">
        <v>255</v>
      </c>
      <c r="B1" s="1" t="s">
        <v>114</v>
      </c>
      <c r="C1" s="1" t="s">
        <v>256</v>
      </c>
      <c r="D1" s="1" t="s">
        <v>257</v>
      </c>
      <c r="E1" s="1" t="s">
        <v>272</v>
      </c>
      <c r="F1" s="1" t="s">
        <v>258</v>
      </c>
      <c r="G1" s="1" t="s">
        <v>259</v>
      </c>
      <c r="H1" s="1" t="s">
        <v>260</v>
      </c>
      <c r="I1" s="1" t="s">
        <v>261</v>
      </c>
      <c r="J1" s="1" t="s">
        <v>262</v>
      </c>
      <c r="K1" s="1" t="s">
        <v>263</v>
      </c>
      <c r="L1" s="1" t="s">
        <v>264</v>
      </c>
      <c r="M1" s="1" t="s">
        <v>265</v>
      </c>
      <c r="N1" s="1" t="s">
        <v>266</v>
      </c>
      <c r="O1" s="1" t="s">
        <v>267</v>
      </c>
      <c r="P1" s="1" t="s">
        <v>268</v>
      </c>
      <c r="Q1" s="1" t="s">
        <v>269</v>
      </c>
      <c r="R1" s="1" t="s">
        <v>270</v>
      </c>
      <c r="S1" s="1" t="s">
        <v>273</v>
      </c>
      <c r="T1" s="1" t="s">
        <v>271</v>
      </c>
      <c r="U1" s="1" t="s">
        <v>274</v>
      </c>
      <c r="V1" s="1" t="s">
        <v>79</v>
      </c>
      <c r="W1" s="1" t="s">
        <v>81</v>
      </c>
      <c r="X1" s="1" t="s">
        <v>83</v>
      </c>
      <c r="Y1" s="1" t="s">
        <v>85</v>
      </c>
      <c r="Z1" s="1" t="s">
        <v>87</v>
      </c>
      <c r="AA1" s="1" t="s">
        <v>89</v>
      </c>
      <c r="AB1" s="1" t="s">
        <v>91</v>
      </c>
      <c r="AC1" s="1" t="s">
        <v>93</v>
      </c>
      <c r="AD1" s="1" t="s">
        <v>95</v>
      </c>
      <c r="AE1" s="1" t="s">
        <v>97</v>
      </c>
      <c r="AF1" s="1" t="s">
        <v>99</v>
      </c>
      <c r="AG1" s="1" t="s">
        <v>101</v>
      </c>
      <c r="AH1" s="1" t="s">
        <v>103</v>
      </c>
      <c r="AI1" s="1" t="s">
        <v>105</v>
      </c>
      <c r="AJ1" s="1" t="s">
        <v>107</v>
      </c>
      <c r="AK1" s="1" t="s">
        <v>109</v>
      </c>
      <c r="AL1" s="1" t="s">
        <v>111</v>
      </c>
    </row>
    <row r="2" spans="1:38" x14ac:dyDescent="0.55000000000000004">
      <c r="A2" t="s">
        <v>275</v>
      </c>
      <c r="B2" t="s">
        <v>276</v>
      </c>
      <c r="C2" s="4" t="s">
        <v>277</v>
      </c>
      <c r="D2" t="s">
        <v>278</v>
      </c>
      <c r="E2" t="s">
        <v>278</v>
      </c>
      <c r="F2" t="s">
        <v>278</v>
      </c>
      <c r="G2" t="s">
        <v>278</v>
      </c>
      <c r="H2" t="s">
        <v>278</v>
      </c>
      <c r="I2" t="s">
        <v>278</v>
      </c>
      <c r="J2" t="s">
        <v>278</v>
      </c>
      <c r="K2" t="s">
        <v>278</v>
      </c>
      <c r="L2" t="s">
        <v>278</v>
      </c>
      <c r="M2" t="s">
        <v>278</v>
      </c>
      <c r="N2" t="s">
        <v>277</v>
      </c>
      <c r="O2" t="s">
        <v>278</v>
      </c>
      <c r="P2" t="s">
        <v>278</v>
      </c>
      <c r="Q2" t="s">
        <v>278</v>
      </c>
      <c r="R2" t="s">
        <v>278</v>
      </c>
      <c r="S2" t="s">
        <v>278</v>
      </c>
      <c r="T2" t="s">
        <v>278</v>
      </c>
      <c r="U2" s="3">
        <v>16.5</v>
      </c>
      <c r="V2"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16.5</v>
      </c>
      <c r="W2"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16.5</v>
      </c>
      <c r="X2"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16.5</v>
      </c>
      <c r="Y2"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16.5</v>
      </c>
      <c r="Z2"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16.5</v>
      </c>
      <c r="AA2" s="3">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16.5</v>
      </c>
      <c r="AB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16.5</v>
      </c>
      <c r="AC2"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16.5</v>
      </c>
      <c r="AD2"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16.5</v>
      </c>
      <c r="AE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16.5</v>
      </c>
      <c r="AF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2"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16.5</v>
      </c>
      <c r="AH2"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16.5</v>
      </c>
      <c r="AI2"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16.5</v>
      </c>
      <c r="AJ2"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16.5</v>
      </c>
      <c r="AK2" s="3">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16.5</v>
      </c>
      <c r="AL2"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16.5</v>
      </c>
    </row>
    <row r="3" spans="1:38" x14ac:dyDescent="0.55000000000000004">
      <c r="A3" t="s">
        <v>24</v>
      </c>
      <c r="B3" t="s">
        <v>279</v>
      </c>
      <c r="C3" s="4" t="s">
        <v>280</v>
      </c>
      <c r="D3" t="s">
        <v>278</v>
      </c>
      <c r="E3" t="s">
        <v>277</v>
      </c>
      <c r="F3" t="s">
        <v>278</v>
      </c>
      <c r="G3" t="s">
        <v>277</v>
      </c>
      <c r="H3" t="s">
        <v>277</v>
      </c>
      <c r="I3" t="s">
        <v>278</v>
      </c>
      <c r="J3" t="s">
        <v>277</v>
      </c>
      <c r="K3" t="s">
        <v>278</v>
      </c>
      <c r="L3" t="s">
        <v>277</v>
      </c>
      <c r="M3" t="s">
        <v>277</v>
      </c>
      <c r="N3" t="s">
        <v>277</v>
      </c>
      <c r="O3" t="s">
        <v>278</v>
      </c>
      <c r="P3" t="s">
        <v>277</v>
      </c>
      <c r="Q3" t="s">
        <v>278</v>
      </c>
      <c r="R3" t="s">
        <v>277</v>
      </c>
      <c r="S3" t="s">
        <v>277</v>
      </c>
      <c r="T3" t="s">
        <v>277</v>
      </c>
      <c r="U3" s="3"/>
      <c r="V3"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100</v>
      </c>
      <c r="W3"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110</v>
      </c>
      <c r="X3"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3"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AA3"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160</v>
      </c>
      <c r="AC3"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3"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3"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190</v>
      </c>
      <c r="AF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3"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3"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220</v>
      </c>
      <c r="AI3"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3"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3"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4" spans="1:38" x14ac:dyDescent="0.55000000000000004">
      <c r="A4" t="s">
        <v>50</v>
      </c>
      <c r="B4" t="s">
        <v>281</v>
      </c>
      <c r="C4" s="4" t="s">
        <v>280</v>
      </c>
      <c r="D4" t="s">
        <v>278</v>
      </c>
      <c r="E4" t="s">
        <v>277</v>
      </c>
      <c r="F4" t="s">
        <v>277</v>
      </c>
      <c r="G4" t="s">
        <v>277</v>
      </c>
      <c r="H4" t="s">
        <v>277</v>
      </c>
      <c r="I4" t="s">
        <v>278</v>
      </c>
      <c r="J4" t="s">
        <v>277</v>
      </c>
      <c r="K4" t="s">
        <v>278</v>
      </c>
      <c r="L4" t="s">
        <v>277</v>
      </c>
      <c r="M4" t="s">
        <v>277</v>
      </c>
      <c r="N4" t="s">
        <v>277</v>
      </c>
      <c r="O4" t="s">
        <v>278</v>
      </c>
      <c r="P4" t="s">
        <v>277</v>
      </c>
      <c r="Q4" t="s">
        <v>277</v>
      </c>
      <c r="R4" t="s">
        <v>277</v>
      </c>
      <c r="S4" t="s">
        <v>277</v>
      </c>
      <c r="T4" t="s">
        <v>277</v>
      </c>
      <c r="U4" s="3"/>
      <c r="V4"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100</v>
      </c>
      <c r="W4"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4"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4"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4"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AA4"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160</v>
      </c>
      <c r="AC4"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4"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190</v>
      </c>
      <c r="AF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4"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4"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4"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4"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4"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5" spans="1:38" x14ac:dyDescent="0.55000000000000004">
      <c r="A5" t="s">
        <v>282</v>
      </c>
      <c r="B5" t="s">
        <v>283</v>
      </c>
      <c r="C5" s="4" t="s">
        <v>284</v>
      </c>
      <c r="D5" t="s">
        <v>278</v>
      </c>
      <c r="E5" t="s">
        <v>277</v>
      </c>
      <c r="F5" t="s">
        <v>278</v>
      </c>
      <c r="G5" t="s">
        <v>277</v>
      </c>
      <c r="H5" t="s">
        <v>277</v>
      </c>
      <c r="I5" t="s">
        <v>278</v>
      </c>
      <c r="J5" t="s">
        <v>277</v>
      </c>
      <c r="K5" t="s">
        <v>278</v>
      </c>
      <c r="L5" t="s">
        <v>277</v>
      </c>
      <c r="M5" t="s">
        <v>277</v>
      </c>
      <c r="N5" t="s">
        <v>277</v>
      </c>
      <c r="O5" t="s">
        <v>278</v>
      </c>
      <c r="P5" t="s">
        <v>277</v>
      </c>
      <c r="Q5" t="s">
        <v>278</v>
      </c>
      <c r="R5" t="s">
        <v>277</v>
      </c>
      <c r="S5" t="s">
        <v>277</v>
      </c>
      <c r="T5" t="s">
        <v>277</v>
      </c>
      <c r="U5" s="3"/>
      <c r="V5"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50</v>
      </c>
      <c r="W5"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55</v>
      </c>
      <c r="X5"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5"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5"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70</v>
      </c>
      <c r="AA5"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80</v>
      </c>
      <c r="AC5"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95</v>
      </c>
      <c r="AF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5"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5"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110</v>
      </c>
      <c r="AI5"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5"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6" spans="1:38" x14ac:dyDescent="0.55000000000000004">
      <c r="A6" t="s">
        <v>285</v>
      </c>
      <c r="B6" t="s">
        <v>286</v>
      </c>
      <c r="C6" s="4" t="s">
        <v>284</v>
      </c>
      <c r="D6" t="s">
        <v>278</v>
      </c>
      <c r="E6" t="s">
        <v>277</v>
      </c>
      <c r="F6" t="s">
        <v>277</v>
      </c>
      <c r="G6" t="s">
        <v>277</v>
      </c>
      <c r="H6" t="s">
        <v>277</v>
      </c>
      <c r="I6" t="s">
        <v>278</v>
      </c>
      <c r="J6" t="s">
        <v>277</v>
      </c>
      <c r="K6" t="s">
        <v>278</v>
      </c>
      <c r="L6" t="s">
        <v>277</v>
      </c>
      <c r="M6" t="s">
        <v>277</v>
      </c>
      <c r="N6" t="s">
        <v>277</v>
      </c>
      <c r="O6" t="s">
        <v>278</v>
      </c>
      <c r="P6" t="s">
        <v>277</v>
      </c>
      <c r="Q6" t="s">
        <v>277</v>
      </c>
      <c r="R6" t="s">
        <v>277</v>
      </c>
      <c r="S6" t="s">
        <v>277</v>
      </c>
      <c r="T6" t="s">
        <v>277</v>
      </c>
      <c r="U6" s="3"/>
      <c r="V6"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50</v>
      </c>
      <c r="W6"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6"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6"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70</v>
      </c>
      <c r="AA6"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80</v>
      </c>
      <c r="AC6"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95</v>
      </c>
      <c r="AF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6"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6"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6"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6"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6"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7" spans="1:38" x14ac:dyDescent="0.55000000000000004">
      <c r="A7" t="s">
        <v>287</v>
      </c>
      <c r="B7" t="s">
        <v>288</v>
      </c>
      <c r="C7" s="4" t="s">
        <v>289</v>
      </c>
      <c r="D7" t="s">
        <v>278</v>
      </c>
      <c r="E7" t="s">
        <v>277</v>
      </c>
      <c r="F7" t="s">
        <v>278</v>
      </c>
      <c r="G7" t="s">
        <v>277</v>
      </c>
      <c r="H7" t="s">
        <v>277</v>
      </c>
      <c r="I7" t="s">
        <v>278</v>
      </c>
      <c r="J7" t="s">
        <v>277</v>
      </c>
      <c r="K7" t="s">
        <v>278</v>
      </c>
      <c r="L7" t="s">
        <v>277</v>
      </c>
      <c r="M7" t="s">
        <v>277</v>
      </c>
      <c r="N7" t="s">
        <v>277</v>
      </c>
      <c r="O7" t="s">
        <v>278</v>
      </c>
      <c r="P7" t="s">
        <v>277</v>
      </c>
      <c r="Q7" t="s">
        <v>278</v>
      </c>
      <c r="R7" t="s">
        <v>277</v>
      </c>
      <c r="S7" t="s">
        <v>277</v>
      </c>
      <c r="T7" t="s">
        <v>277</v>
      </c>
      <c r="U7" s="3"/>
      <c r="V7"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75</v>
      </c>
      <c r="W7"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82.5</v>
      </c>
      <c r="X7"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7"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105</v>
      </c>
      <c r="AA7"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120</v>
      </c>
      <c r="AC7"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7"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142.5</v>
      </c>
      <c r="AF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7"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7"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165</v>
      </c>
      <c r="AI7"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7"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7"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8" spans="1:38" x14ac:dyDescent="0.55000000000000004">
      <c r="A8" t="s">
        <v>290</v>
      </c>
      <c r="B8" t="s">
        <v>291</v>
      </c>
      <c r="C8" s="4" t="s">
        <v>289</v>
      </c>
      <c r="D8" t="s">
        <v>278</v>
      </c>
      <c r="E8" t="s">
        <v>277</v>
      </c>
      <c r="F8" t="s">
        <v>277</v>
      </c>
      <c r="G8" t="s">
        <v>277</v>
      </c>
      <c r="H8" t="s">
        <v>277</v>
      </c>
      <c r="I8" t="s">
        <v>278</v>
      </c>
      <c r="J8" t="s">
        <v>277</v>
      </c>
      <c r="K8" t="s">
        <v>278</v>
      </c>
      <c r="L8" t="s">
        <v>277</v>
      </c>
      <c r="M8" t="s">
        <v>277</v>
      </c>
      <c r="N8" t="s">
        <v>277</v>
      </c>
      <c r="O8" t="s">
        <v>278</v>
      </c>
      <c r="P8" t="s">
        <v>277</v>
      </c>
      <c r="Q8" t="s">
        <v>277</v>
      </c>
      <c r="R8" t="s">
        <v>277</v>
      </c>
      <c r="S8" t="s">
        <v>277</v>
      </c>
      <c r="T8" t="s">
        <v>277</v>
      </c>
      <c r="U8" s="3"/>
      <c r="V8"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75</v>
      </c>
      <c r="W8"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8"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8"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8"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105</v>
      </c>
      <c r="AA8"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8"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120</v>
      </c>
      <c r="AC8"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8"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8"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142.5</v>
      </c>
      <c r="AF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8"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8"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8"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8"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8"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9" spans="1:38" x14ac:dyDescent="0.55000000000000004">
      <c r="A9" t="s">
        <v>73</v>
      </c>
      <c r="B9" t="s">
        <v>292</v>
      </c>
      <c r="C9" s="4" t="s">
        <v>280</v>
      </c>
      <c r="D9" t="s">
        <v>278</v>
      </c>
      <c r="E9" t="s">
        <v>277</v>
      </c>
      <c r="F9" t="s">
        <v>278</v>
      </c>
      <c r="G9" t="s">
        <v>277</v>
      </c>
      <c r="H9" t="s">
        <v>277</v>
      </c>
      <c r="I9" t="s">
        <v>278</v>
      </c>
      <c r="J9" t="s">
        <v>277</v>
      </c>
      <c r="K9" t="s">
        <v>278</v>
      </c>
      <c r="L9" t="s">
        <v>277</v>
      </c>
      <c r="M9" t="s">
        <v>277</v>
      </c>
      <c r="N9" t="s">
        <v>277</v>
      </c>
      <c r="O9" t="s">
        <v>278</v>
      </c>
      <c r="P9" t="s">
        <v>277</v>
      </c>
      <c r="Q9" t="s">
        <v>278</v>
      </c>
      <c r="R9" t="s">
        <v>277</v>
      </c>
      <c r="S9" t="s">
        <v>277</v>
      </c>
      <c r="T9" t="s">
        <v>277</v>
      </c>
      <c r="U9" s="3"/>
      <c r="V9"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100</v>
      </c>
      <c r="W9"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110</v>
      </c>
      <c r="X9"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9"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9"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AA9"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9"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160</v>
      </c>
      <c r="AC9"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9"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9"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190</v>
      </c>
      <c r="AF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9"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9"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220</v>
      </c>
      <c r="AI9"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9"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9"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9"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0" spans="1:38" x14ac:dyDescent="0.55000000000000004">
      <c r="A10" t="s">
        <v>293</v>
      </c>
      <c r="B10" t="s">
        <v>294</v>
      </c>
      <c r="C10" s="4" t="s">
        <v>280</v>
      </c>
      <c r="D10" t="s">
        <v>278</v>
      </c>
      <c r="E10" t="s">
        <v>277</v>
      </c>
      <c r="F10" t="s">
        <v>277</v>
      </c>
      <c r="G10" t="s">
        <v>277</v>
      </c>
      <c r="H10" t="s">
        <v>277</v>
      </c>
      <c r="I10" t="s">
        <v>278</v>
      </c>
      <c r="J10" t="s">
        <v>277</v>
      </c>
      <c r="K10" t="s">
        <v>278</v>
      </c>
      <c r="L10" t="s">
        <v>277</v>
      </c>
      <c r="M10" t="s">
        <v>277</v>
      </c>
      <c r="N10" t="s">
        <v>277</v>
      </c>
      <c r="O10" t="s">
        <v>278</v>
      </c>
      <c r="P10" t="s">
        <v>277</v>
      </c>
      <c r="Q10" t="s">
        <v>277</v>
      </c>
      <c r="R10" t="s">
        <v>277</v>
      </c>
      <c r="S10" t="s">
        <v>277</v>
      </c>
      <c r="T10" t="s">
        <v>277</v>
      </c>
      <c r="U10" s="3"/>
      <c r="V10"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100</v>
      </c>
      <c r="W10"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10"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0"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0"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AA10"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0"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160</v>
      </c>
      <c r="AC10"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0"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0"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190</v>
      </c>
      <c r="AF1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0"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0"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10"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0"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0"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1" spans="1:38" x14ac:dyDescent="0.55000000000000004">
      <c r="A11" t="s">
        <v>295</v>
      </c>
      <c r="B11" t="s">
        <v>296</v>
      </c>
      <c r="C11" s="4" t="s">
        <v>280</v>
      </c>
      <c r="D11" t="s">
        <v>278</v>
      </c>
      <c r="E11" t="s">
        <v>277</v>
      </c>
      <c r="F11" t="s">
        <v>278</v>
      </c>
      <c r="G11" t="s">
        <v>277</v>
      </c>
      <c r="H11" t="s">
        <v>277</v>
      </c>
      <c r="I11" t="s">
        <v>278</v>
      </c>
      <c r="J11" t="s">
        <v>277</v>
      </c>
      <c r="K11" t="s">
        <v>278</v>
      </c>
      <c r="L11" t="s">
        <v>277</v>
      </c>
      <c r="M11" t="s">
        <v>277</v>
      </c>
      <c r="N11" t="s">
        <v>277</v>
      </c>
      <c r="O11" t="s">
        <v>278</v>
      </c>
      <c r="P11" t="s">
        <v>277</v>
      </c>
      <c r="Q11" t="s">
        <v>278</v>
      </c>
      <c r="R11" t="s">
        <v>277</v>
      </c>
      <c r="S11" t="s">
        <v>277</v>
      </c>
      <c r="T11" t="s">
        <v>277</v>
      </c>
      <c r="U11" s="3"/>
      <c r="V11"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100</v>
      </c>
      <c r="W11"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110</v>
      </c>
      <c r="X11"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1"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1"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AA11"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1"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160</v>
      </c>
      <c r="AC11"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1"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1"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190</v>
      </c>
      <c r="AF1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1"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1"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220</v>
      </c>
      <c r="AI11"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1"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1"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1"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2" spans="1:38" x14ac:dyDescent="0.55000000000000004">
      <c r="A12" t="s">
        <v>297</v>
      </c>
      <c r="B12" t="s">
        <v>298</v>
      </c>
      <c r="C12" s="4" t="s">
        <v>284</v>
      </c>
      <c r="D12" t="s">
        <v>278</v>
      </c>
      <c r="E12" t="s">
        <v>277</v>
      </c>
      <c r="F12" t="s">
        <v>278</v>
      </c>
      <c r="G12" t="s">
        <v>277</v>
      </c>
      <c r="H12" t="s">
        <v>277</v>
      </c>
      <c r="I12" t="s">
        <v>278</v>
      </c>
      <c r="J12" t="s">
        <v>277</v>
      </c>
      <c r="K12" t="s">
        <v>278</v>
      </c>
      <c r="L12" t="s">
        <v>277</v>
      </c>
      <c r="M12" t="s">
        <v>277</v>
      </c>
      <c r="N12" t="s">
        <v>277</v>
      </c>
      <c r="O12" t="s">
        <v>278</v>
      </c>
      <c r="P12" t="s">
        <v>277</v>
      </c>
      <c r="Q12" t="s">
        <v>278</v>
      </c>
      <c r="R12" t="s">
        <v>277</v>
      </c>
      <c r="S12" t="s">
        <v>277</v>
      </c>
      <c r="T12" t="s">
        <v>277</v>
      </c>
      <c r="U12" s="3"/>
      <c r="V12"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50</v>
      </c>
      <c r="W12"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55</v>
      </c>
      <c r="X12"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2"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2"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70</v>
      </c>
      <c r="AA12"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80</v>
      </c>
      <c r="AC12"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2"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95</v>
      </c>
      <c r="AF1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2"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2"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110</v>
      </c>
      <c r="AI12"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2"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2"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2"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3" spans="1:38" x14ac:dyDescent="0.55000000000000004">
      <c r="A13" t="s">
        <v>41</v>
      </c>
      <c r="B13" t="s">
        <v>299</v>
      </c>
      <c r="C13" s="4" t="s">
        <v>289</v>
      </c>
      <c r="D13" t="s">
        <v>278</v>
      </c>
      <c r="E13" t="s">
        <v>277</v>
      </c>
      <c r="F13" t="s">
        <v>278</v>
      </c>
      <c r="G13" t="s">
        <v>277</v>
      </c>
      <c r="H13" t="s">
        <v>277</v>
      </c>
      <c r="I13" t="s">
        <v>278</v>
      </c>
      <c r="J13" t="s">
        <v>277</v>
      </c>
      <c r="K13" t="s">
        <v>278</v>
      </c>
      <c r="L13" t="s">
        <v>277</v>
      </c>
      <c r="M13" t="s">
        <v>277</v>
      </c>
      <c r="N13" t="s">
        <v>277</v>
      </c>
      <c r="O13" t="s">
        <v>278</v>
      </c>
      <c r="P13" t="s">
        <v>277</v>
      </c>
      <c r="Q13" t="s">
        <v>278</v>
      </c>
      <c r="R13" t="s">
        <v>277</v>
      </c>
      <c r="S13" t="s">
        <v>277</v>
      </c>
      <c r="T13" t="s">
        <v>277</v>
      </c>
      <c r="U13" s="3"/>
      <c r="V13"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75</v>
      </c>
      <c r="W13"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82.5</v>
      </c>
      <c r="X13"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3"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105</v>
      </c>
      <c r="AA13"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120</v>
      </c>
      <c r="AC13"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3"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3"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142.5</v>
      </c>
      <c r="AF1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3"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3"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165</v>
      </c>
      <c r="AI13"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3"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3"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4" spans="1:38" x14ac:dyDescent="0.55000000000000004">
      <c r="A14" t="s">
        <v>62</v>
      </c>
      <c r="B14" t="s">
        <v>300</v>
      </c>
      <c r="C14" s="4" t="s">
        <v>301</v>
      </c>
      <c r="D14" t="s">
        <v>278</v>
      </c>
      <c r="E14" t="s">
        <v>277</v>
      </c>
      <c r="F14" t="s">
        <v>278</v>
      </c>
      <c r="G14" t="s">
        <v>277</v>
      </c>
      <c r="H14" t="s">
        <v>277</v>
      </c>
      <c r="I14" t="s">
        <v>278</v>
      </c>
      <c r="J14" t="s">
        <v>277</v>
      </c>
      <c r="K14" t="s">
        <v>278</v>
      </c>
      <c r="L14" t="s">
        <v>277</v>
      </c>
      <c r="M14" t="s">
        <v>277</v>
      </c>
      <c r="N14" t="s">
        <v>277</v>
      </c>
      <c r="O14" t="s">
        <v>278</v>
      </c>
      <c r="P14" t="s">
        <v>277</v>
      </c>
      <c r="Q14" t="s">
        <v>278</v>
      </c>
      <c r="R14" t="s">
        <v>277</v>
      </c>
      <c r="S14" t="s">
        <v>277</v>
      </c>
      <c r="T14" t="s">
        <v>277</v>
      </c>
      <c r="U14" s="3"/>
      <c r="V14"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83.333333333333343</v>
      </c>
      <c r="W14"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91.666666666666657</v>
      </c>
      <c r="X14"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4"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4"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116.66666666666667</v>
      </c>
      <c r="AA14"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133.33333333333331</v>
      </c>
      <c r="AC14"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4"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158.33333333333331</v>
      </c>
      <c r="AF1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4"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4"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183.33333333333331</v>
      </c>
      <c r="AI14"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4"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4"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5" spans="1:38" x14ac:dyDescent="0.55000000000000004">
      <c r="A15" t="s">
        <v>14</v>
      </c>
      <c r="B15" t="s">
        <v>302</v>
      </c>
      <c r="C15" s="4" t="s">
        <v>303</v>
      </c>
      <c r="D15" t="s">
        <v>278</v>
      </c>
      <c r="E15" t="s">
        <v>277</v>
      </c>
      <c r="F15" t="s">
        <v>278</v>
      </c>
      <c r="G15" t="s">
        <v>277</v>
      </c>
      <c r="H15" t="s">
        <v>277</v>
      </c>
      <c r="I15" t="s">
        <v>278</v>
      </c>
      <c r="J15" t="s">
        <v>277</v>
      </c>
      <c r="K15" t="s">
        <v>278</v>
      </c>
      <c r="L15" t="s">
        <v>277</v>
      </c>
      <c r="M15" t="s">
        <v>277</v>
      </c>
      <c r="N15" t="s">
        <v>277</v>
      </c>
      <c r="O15" t="s">
        <v>278</v>
      </c>
      <c r="P15" t="s">
        <v>277</v>
      </c>
      <c r="Q15" t="s">
        <v>278</v>
      </c>
      <c r="R15" t="s">
        <v>277</v>
      </c>
      <c r="S15" t="s">
        <v>277</v>
      </c>
      <c r="T15" t="s">
        <v>277</v>
      </c>
      <c r="U15" s="3"/>
      <c r="V15"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140</v>
      </c>
      <c r="W15"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154</v>
      </c>
      <c r="X15"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5"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5"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196</v>
      </c>
      <c r="AA15"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224</v>
      </c>
      <c r="AC15"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266</v>
      </c>
      <c r="AF1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5"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5"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308</v>
      </c>
      <c r="AI15"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5"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6" spans="1:38" x14ac:dyDescent="0.55000000000000004">
      <c r="A16" t="s">
        <v>66</v>
      </c>
      <c r="B16" t="s">
        <v>304</v>
      </c>
      <c r="C16" s="4" t="s">
        <v>301</v>
      </c>
      <c r="D16" t="s">
        <v>278</v>
      </c>
      <c r="E16" t="s">
        <v>277</v>
      </c>
      <c r="F16" t="s">
        <v>278</v>
      </c>
      <c r="G16" t="s">
        <v>277</v>
      </c>
      <c r="H16" t="s">
        <v>277</v>
      </c>
      <c r="I16" t="s">
        <v>278</v>
      </c>
      <c r="J16" t="s">
        <v>277</v>
      </c>
      <c r="K16" t="s">
        <v>278</v>
      </c>
      <c r="L16" t="s">
        <v>277</v>
      </c>
      <c r="M16" t="s">
        <v>277</v>
      </c>
      <c r="N16" t="s">
        <v>277</v>
      </c>
      <c r="O16" t="s">
        <v>278</v>
      </c>
      <c r="P16" t="s">
        <v>277</v>
      </c>
      <c r="Q16" t="s">
        <v>278</v>
      </c>
      <c r="R16" t="s">
        <v>277</v>
      </c>
      <c r="S16" t="s">
        <v>277</v>
      </c>
      <c r="T16" t="s">
        <v>277</v>
      </c>
      <c r="U16" s="3"/>
      <c r="V16"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83.333333333333343</v>
      </c>
      <c r="W16"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91.666666666666657</v>
      </c>
      <c r="X16"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6"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116.66666666666667</v>
      </c>
      <c r="AA16"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133.33333333333331</v>
      </c>
      <c r="AC16"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158.33333333333331</v>
      </c>
      <c r="AF1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6"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6"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183.33333333333331</v>
      </c>
      <c r="AI16"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6"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6"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7" spans="1:38" x14ac:dyDescent="0.55000000000000004">
      <c r="A17" t="s">
        <v>18</v>
      </c>
      <c r="B17" t="s">
        <v>305</v>
      </c>
      <c r="C17" s="4" t="s">
        <v>306</v>
      </c>
      <c r="D17" t="s">
        <v>278</v>
      </c>
      <c r="E17" t="s">
        <v>277</v>
      </c>
      <c r="F17" t="s">
        <v>277</v>
      </c>
      <c r="G17" t="s">
        <v>277</v>
      </c>
      <c r="H17" t="s">
        <v>277</v>
      </c>
      <c r="I17" t="s">
        <v>278</v>
      </c>
      <c r="J17" t="s">
        <v>277</v>
      </c>
      <c r="K17" t="s">
        <v>278</v>
      </c>
      <c r="L17" t="s">
        <v>277</v>
      </c>
      <c r="M17" t="s">
        <v>277</v>
      </c>
      <c r="N17" t="s">
        <v>277</v>
      </c>
      <c r="O17" t="s">
        <v>278</v>
      </c>
      <c r="P17" t="s">
        <v>277</v>
      </c>
      <c r="Q17" t="s">
        <v>277</v>
      </c>
      <c r="R17" t="s">
        <v>277</v>
      </c>
      <c r="S17" t="s">
        <v>277</v>
      </c>
      <c r="T17" t="s">
        <v>277</v>
      </c>
      <c r="U17" s="3"/>
      <c r="V17"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150</v>
      </c>
      <c r="W17"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17"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7"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210</v>
      </c>
      <c r="AA17"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240</v>
      </c>
      <c r="AC17"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7"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285</v>
      </c>
      <c r="AF1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7"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7"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17"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7"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7"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8" spans="1:38" x14ac:dyDescent="0.55000000000000004">
      <c r="A18" t="s">
        <v>307</v>
      </c>
      <c r="B18" t="s">
        <v>308</v>
      </c>
      <c r="C18" s="4" t="s">
        <v>280</v>
      </c>
      <c r="D18" t="s">
        <v>278</v>
      </c>
      <c r="E18" t="s">
        <v>277</v>
      </c>
      <c r="F18" t="s">
        <v>277</v>
      </c>
      <c r="G18" t="s">
        <v>277</v>
      </c>
      <c r="H18" t="s">
        <v>277</v>
      </c>
      <c r="I18" t="s">
        <v>278</v>
      </c>
      <c r="J18" t="s">
        <v>277</v>
      </c>
      <c r="K18" t="s">
        <v>278</v>
      </c>
      <c r="L18" t="s">
        <v>277</v>
      </c>
      <c r="M18" t="s">
        <v>277</v>
      </c>
      <c r="N18" t="s">
        <v>277</v>
      </c>
      <c r="O18" t="s">
        <v>278</v>
      </c>
      <c r="P18" t="s">
        <v>277</v>
      </c>
      <c r="Q18" t="s">
        <v>277</v>
      </c>
      <c r="R18" t="s">
        <v>277</v>
      </c>
      <c r="S18" t="s">
        <v>277</v>
      </c>
      <c r="T18" t="s">
        <v>277</v>
      </c>
      <c r="U18" s="3"/>
      <c r="V18"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100</v>
      </c>
      <c r="W18"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18"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8"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8"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AA18"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8"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160</v>
      </c>
      <c r="AC18"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8"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8"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190</v>
      </c>
      <c r="AF1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8"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8"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18"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8"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8"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9" spans="1:38" x14ac:dyDescent="0.55000000000000004">
      <c r="A19" t="s">
        <v>309</v>
      </c>
      <c r="B19" t="s">
        <v>310</v>
      </c>
      <c r="C19" s="4" t="s">
        <v>311</v>
      </c>
      <c r="D19" t="s">
        <v>278</v>
      </c>
      <c r="E19" t="s">
        <v>277</v>
      </c>
      <c r="F19" t="s">
        <v>277</v>
      </c>
      <c r="G19" t="s">
        <v>277</v>
      </c>
      <c r="H19" t="s">
        <v>277</v>
      </c>
      <c r="I19" t="s">
        <v>278</v>
      </c>
      <c r="J19" t="s">
        <v>277</v>
      </c>
      <c r="K19" t="s">
        <v>278</v>
      </c>
      <c r="L19" t="s">
        <v>277</v>
      </c>
      <c r="M19" t="s">
        <v>277</v>
      </c>
      <c r="N19" t="s">
        <v>277</v>
      </c>
      <c r="O19" t="s">
        <v>278</v>
      </c>
      <c r="P19" t="s">
        <v>277</v>
      </c>
      <c r="Q19" t="s">
        <v>277</v>
      </c>
      <c r="R19" t="s">
        <v>277</v>
      </c>
      <c r="S19" t="s">
        <v>277</v>
      </c>
      <c r="T19" t="s">
        <v>277</v>
      </c>
      <c r="U19" s="3"/>
      <c r="V19"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19"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19"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9"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9"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19"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9"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19"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9"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9"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1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9"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9"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19"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9"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9"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9"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20" spans="1:38" x14ac:dyDescent="0.55000000000000004">
      <c r="A20" t="s">
        <v>312</v>
      </c>
      <c r="B20" t="s">
        <v>313</v>
      </c>
      <c r="C20" s="4" t="s">
        <v>289</v>
      </c>
      <c r="D20" t="s">
        <v>278</v>
      </c>
      <c r="E20" t="s">
        <v>277</v>
      </c>
      <c r="F20" t="s">
        <v>277</v>
      </c>
      <c r="G20" t="s">
        <v>277</v>
      </c>
      <c r="H20" t="s">
        <v>277</v>
      </c>
      <c r="I20" t="s">
        <v>278</v>
      </c>
      <c r="J20" t="s">
        <v>277</v>
      </c>
      <c r="K20" t="s">
        <v>278</v>
      </c>
      <c r="L20" t="s">
        <v>277</v>
      </c>
      <c r="M20" t="s">
        <v>277</v>
      </c>
      <c r="N20" t="s">
        <v>277</v>
      </c>
      <c r="O20" t="s">
        <v>278</v>
      </c>
      <c r="P20" t="s">
        <v>277</v>
      </c>
      <c r="Q20" t="s">
        <v>277</v>
      </c>
      <c r="R20" t="s">
        <v>277</v>
      </c>
      <c r="S20" t="s">
        <v>277</v>
      </c>
      <c r="T20" t="s">
        <v>277</v>
      </c>
      <c r="U20" s="3"/>
      <c r="V20"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75</v>
      </c>
      <c r="W20"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20"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20"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20"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105</v>
      </c>
      <c r="AA20"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20"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120</v>
      </c>
      <c r="AC20"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20"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20"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142.5</v>
      </c>
      <c r="AF2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20"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20"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20"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20"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2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20"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21" spans="1:38" x14ac:dyDescent="0.55000000000000004">
      <c r="A21" t="s">
        <v>58</v>
      </c>
      <c r="B21" t="s">
        <v>314</v>
      </c>
      <c r="C21" s="4" t="s">
        <v>30</v>
      </c>
      <c r="D21" t="s">
        <v>278</v>
      </c>
      <c r="E21" t="s">
        <v>277</v>
      </c>
      <c r="F21" t="s">
        <v>277</v>
      </c>
      <c r="G21" t="s">
        <v>277</v>
      </c>
      <c r="H21" t="s">
        <v>277</v>
      </c>
      <c r="I21" t="s">
        <v>278</v>
      </c>
      <c r="J21" t="s">
        <v>277</v>
      </c>
      <c r="K21" t="s">
        <v>278</v>
      </c>
      <c r="L21" t="s">
        <v>277</v>
      </c>
      <c r="M21" t="s">
        <v>277</v>
      </c>
      <c r="N21" t="s">
        <v>277</v>
      </c>
      <c r="O21" t="s">
        <v>278</v>
      </c>
      <c r="P21" t="s">
        <v>277</v>
      </c>
      <c r="Q21" t="s">
        <v>277</v>
      </c>
      <c r="R21" t="s">
        <v>277</v>
      </c>
      <c r="S21" t="s">
        <v>277</v>
      </c>
      <c r="T21" t="s">
        <v>277</v>
      </c>
      <c r="U21" s="3"/>
      <c r="V21"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33.333333333333336</v>
      </c>
      <c r="W21"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21"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21"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21"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46.666666666666671</v>
      </c>
      <c r="AA21"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21"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53.333333333333329</v>
      </c>
      <c r="AC21"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21"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21"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63.333333333333329</v>
      </c>
      <c r="AF2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21"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21"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21"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21"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21"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21"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22" spans="1:38" x14ac:dyDescent="0.55000000000000004">
      <c r="A22" t="s">
        <v>38</v>
      </c>
      <c r="B22" t="s">
        <v>315</v>
      </c>
      <c r="C22" s="4" t="s">
        <v>280</v>
      </c>
      <c r="D22" t="s">
        <v>278</v>
      </c>
      <c r="E22" t="s">
        <v>277</v>
      </c>
      <c r="F22" t="s">
        <v>278</v>
      </c>
      <c r="G22" t="s">
        <v>277</v>
      </c>
      <c r="H22" t="s">
        <v>277</v>
      </c>
      <c r="I22" t="s">
        <v>278</v>
      </c>
      <c r="J22" t="s">
        <v>277</v>
      </c>
      <c r="K22" t="s">
        <v>278</v>
      </c>
      <c r="L22" t="s">
        <v>277</v>
      </c>
      <c r="M22" t="s">
        <v>277</v>
      </c>
      <c r="N22" t="s">
        <v>277</v>
      </c>
      <c r="O22" t="s">
        <v>278</v>
      </c>
      <c r="P22" t="s">
        <v>277</v>
      </c>
      <c r="Q22" t="s">
        <v>278</v>
      </c>
      <c r="R22" t="s">
        <v>277</v>
      </c>
      <c r="S22" t="s">
        <v>277</v>
      </c>
      <c r="T22" t="s">
        <v>277</v>
      </c>
      <c r="U22" s="3"/>
      <c r="V22"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100</v>
      </c>
      <c r="W22"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110</v>
      </c>
      <c r="X22"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22"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22"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AA22"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2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160</v>
      </c>
      <c r="AC22"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22"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2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190</v>
      </c>
      <c r="AF2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22"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22"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220</v>
      </c>
      <c r="AI22"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22"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22"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22"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23" spans="1:38" x14ac:dyDescent="0.55000000000000004">
      <c r="A23" t="s">
        <v>54</v>
      </c>
      <c r="B23" t="s">
        <v>316</v>
      </c>
      <c r="C23" s="4" t="s">
        <v>280</v>
      </c>
      <c r="D23" t="s">
        <v>278</v>
      </c>
      <c r="E23" t="s">
        <v>277</v>
      </c>
      <c r="F23" t="s">
        <v>278</v>
      </c>
      <c r="G23" t="s">
        <v>277</v>
      </c>
      <c r="H23" t="s">
        <v>277</v>
      </c>
      <c r="I23" t="s">
        <v>278</v>
      </c>
      <c r="J23" t="s">
        <v>277</v>
      </c>
      <c r="K23" t="s">
        <v>278</v>
      </c>
      <c r="L23" t="s">
        <v>277</v>
      </c>
      <c r="M23" t="s">
        <v>277</v>
      </c>
      <c r="N23" t="s">
        <v>277</v>
      </c>
      <c r="O23" t="s">
        <v>278</v>
      </c>
      <c r="P23" t="s">
        <v>277</v>
      </c>
      <c r="Q23" t="s">
        <v>278</v>
      </c>
      <c r="R23" t="s">
        <v>277</v>
      </c>
      <c r="S23" t="s">
        <v>277</v>
      </c>
      <c r="T23" t="s">
        <v>277</v>
      </c>
      <c r="U23" s="3"/>
      <c r="V23"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100</v>
      </c>
      <c r="W23"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110</v>
      </c>
      <c r="X23"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2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23"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AA23"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2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160</v>
      </c>
      <c r="AC23"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23"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23"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190</v>
      </c>
      <c r="AF2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23"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23"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220</v>
      </c>
      <c r="AI23"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23"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2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23"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24" spans="1:38" x14ac:dyDescent="0.55000000000000004">
      <c r="A24" t="s">
        <v>317</v>
      </c>
      <c r="B24" t="s">
        <v>318</v>
      </c>
      <c r="C24" s="4" t="s">
        <v>301</v>
      </c>
      <c r="D24" t="s">
        <v>278</v>
      </c>
      <c r="E24" t="s">
        <v>277</v>
      </c>
      <c r="F24" t="s">
        <v>278</v>
      </c>
      <c r="G24" t="s">
        <v>277</v>
      </c>
      <c r="H24" t="s">
        <v>277</v>
      </c>
      <c r="I24" t="s">
        <v>278</v>
      </c>
      <c r="J24" t="s">
        <v>277</v>
      </c>
      <c r="K24" t="s">
        <v>278</v>
      </c>
      <c r="L24" t="s">
        <v>278</v>
      </c>
      <c r="M24" t="s">
        <v>277</v>
      </c>
      <c r="N24" t="s">
        <v>277</v>
      </c>
      <c r="O24" t="s">
        <v>278</v>
      </c>
      <c r="P24" t="s">
        <v>277</v>
      </c>
      <c r="Q24" t="s">
        <v>278</v>
      </c>
      <c r="R24" t="s">
        <v>278</v>
      </c>
      <c r="S24" t="s">
        <v>277</v>
      </c>
      <c r="T24" t="s">
        <v>278</v>
      </c>
      <c r="U24" s="3"/>
      <c r="V24"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83.333333333333343</v>
      </c>
      <c r="W24"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91.666666666666657</v>
      </c>
      <c r="X24"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24"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24"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116.66666666666667</v>
      </c>
      <c r="AA24"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2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133.33333333333331</v>
      </c>
      <c r="AC24"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141.66666666666669</v>
      </c>
      <c r="AD24"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2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158.33333333333331</v>
      </c>
      <c r="AF2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24"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175</v>
      </c>
      <c r="AH24"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183.33333333333331</v>
      </c>
      <c r="AI24"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24"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200</v>
      </c>
      <c r="AK2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24"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25" spans="1:38" x14ac:dyDescent="0.55000000000000004">
      <c r="A25" t="s">
        <v>69</v>
      </c>
      <c r="B25" t="s">
        <v>319</v>
      </c>
      <c r="C25" s="4" t="s">
        <v>280</v>
      </c>
      <c r="D25" t="s">
        <v>278</v>
      </c>
      <c r="E25" t="s">
        <v>277</v>
      </c>
      <c r="F25" t="s">
        <v>277</v>
      </c>
      <c r="G25" t="s">
        <v>277</v>
      </c>
      <c r="H25" t="s">
        <v>277</v>
      </c>
      <c r="I25" t="s">
        <v>278</v>
      </c>
      <c r="J25" t="s">
        <v>277</v>
      </c>
      <c r="K25" t="s">
        <v>278</v>
      </c>
      <c r="L25" t="s">
        <v>277</v>
      </c>
      <c r="M25" t="s">
        <v>277</v>
      </c>
      <c r="N25" t="s">
        <v>277</v>
      </c>
      <c r="O25" t="s">
        <v>278</v>
      </c>
      <c r="P25" t="s">
        <v>277</v>
      </c>
      <c r="Q25" t="s">
        <v>278</v>
      </c>
      <c r="R25" t="s">
        <v>277</v>
      </c>
      <c r="S25" t="s">
        <v>277</v>
      </c>
      <c r="T25" t="s">
        <v>277</v>
      </c>
      <c r="U25" s="3"/>
      <c r="V25"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100</v>
      </c>
      <c r="W25"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25"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25"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25"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AA25"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2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160</v>
      </c>
      <c r="AC25"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2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2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190</v>
      </c>
      <c r="AF2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25"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25"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220</v>
      </c>
      <c r="AI25"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25"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2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2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26" spans="1:38" x14ac:dyDescent="0.55000000000000004">
      <c r="A26" t="s">
        <v>35</v>
      </c>
      <c r="B26" t="s">
        <v>320</v>
      </c>
      <c r="C26" s="4" t="s">
        <v>280</v>
      </c>
      <c r="D26" t="s">
        <v>278</v>
      </c>
      <c r="E26" t="s">
        <v>277</v>
      </c>
      <c r="F26" t="s">
        <v>278</v>
      </c>
      <c r="G26" t="s">
        <v>277</v>
      </c>
      <c r="H26" t="s">
        <v>278</v>
      </c>
      <c r="I26" t="s">
        <v>278</v>
      </c>
      <c r="J26" t="s">
        <v>277</v>
      </c>
      <c r="K26" t="s">
        <v>278</v>
      </c>
      <c r="L26" t="s">
        <v>278</v>
      </c>
      <c r="M26" t="s">
        <v>277</v>
      </c>
      <c r="N26" t="s">
        <v>277</v>
      </c>
      <c r="O26" t="s">
        <v>278</v>
      </c>
      <c r="P26" t="s">
        <v>277</v>
      </c>
      <c r="Q26" t="s">
        <v>278</v>
      </c>
      <c r="R26" t="s">
        <v>278</v>
      </c>
      <c r="S26" t="s">
        <v>277</v>
      </c>
      <c r="T26" t="s">
        <v>277</v>
      </c>
      <c r="U26" s="3"/>
      <c r="V26"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100</v>
      </c>
      <c r="W26"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110</v>
      </c>
      <c r="X26"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26"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130</v>
      </c>
      <c r="Z2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AA26"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2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160</v>
      </c>
      <c r="AC26"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170</v>
      </c>
      <c r="AD2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2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190</v>
      </c>
      <c r="AF2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26"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26"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220</v>
      </c>
      <c r="AI26"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26"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240</v>
      </c>
      <c r="AK2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26"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27" spans="1:38" x14ac:dyDescent="0.55000000000000004">
      <c r="A27" t="s">
        <v>321</v>
      </c>
      <c r="B27" t="s">
        <v>322</v>
      </c>
      <c r="C27" s="4" t="s">
        <v>280</v>
      </c>
      <c r="D27" t="s">
        <v>278</v>
      </c>
      <c r="E27" t="s">
        <v>277</v>
      </c>
      <c r="F27" t="s">
        <v>277</v>
      </c>
      <c r="G27" t="s">
        <v>277</v>
      </c>
      <c r="H27" t="s">
        <v>277</v>
      </c>
      <c r="I27" t="s">
        <v>278</v>
      </c>
      <c r="J27" t="s">
        <v>277</v>
      </c>
      <c r="K27" t="s">
        <v>278</v>
      </c>
      <c r="L27" t="s">
        <v>278</v>
      </c>
      <c r="M27" t="s">
        <v>277</v>
      </c>
      <c r="N27" t="s">
        <v>277</v>
      </c>
      <c r="O27" t="s">
        <v>278</v>
      </c>
      <c r="P27" t="s">
        <v>277</v>
      </c>
      <c r="Q27" t="s">
        <v>278</v>
      </c>
      <c r="R27" t="s">
        <v>277</v>
      </c>
      <c r="S27" t="s">
        <v>277</v>
      </c>
      <c r="T27" t="s">
        <v>277</v>
      </c>
      <c r="U27" s="3"/>
      <c r="V27"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100</v>
      </c>
      <c r="W27"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27"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27"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2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AA27"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2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160</v>
      </c>
      <c r="AC27"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170</v>
      </c>
      <c r="AD27"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2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190</v>
      </c>
      <c r="AF2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27"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27"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220</v>
      </c>
      <c r="AI27"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27"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2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27"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28" spans="1:38" x14ac:dyDescent="0.55000000000000004">
      <c r="A28" t="s">
        <v>323</v>
      </c>
      <c r="B28" t="s">
        <v>324</v>
      </c>
      <c r="C28" s="4" t="s">
        <v>284</v>
      </c>
      <c r="D28" t="s">
        <v>278</v>
      </c>
      <c r="E28" t="s">
        <v>277</v>
      </c>
      <c r="F28" t="s">
        <v>277</v>
      </c>
      <c r="G28" t="s">
        <v>277</v>
      </c>
      <c r="H28" t="s">
        <v>277</v>
      </c>
      <c r="I28" t="s">
        <v>278</v>
      </c>
      <c r="J28" t="s">
        <v>277</v>
      </c>
      <c r="K28" t="s">
        <v>278</v>
      </c>
      <c r="L28" t="s">
        <v>278</v>
      </c>
      <c r="M28" t="s">
        <v>277</v>
      </c>
      <c r="N28" t="s">
        <v>277</v>
      </c>
      <c r="O28" t="s">
        <v>278</v>
      </c>
      <c r="P28" t="s">
        <v>277</v>
      </c>
      <c r="Q28" t="s">
        <v>278</v>
      </c>
      <c r="R28" t="s">
        <v>277</v>
      </c>
      <c r="S28" t="s">
        <v>277</v>
      </c>
      <c r="T28" t="s">
        <v>277</v>
      </c>
      <c r="U28" s="3"/>
      <c r="V28"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50</v>
      </c>
      <c r="W28"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28"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28"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28"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70</v>
      </c>
      <c r="AA28"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28"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80</v>
      </c>
      <c r="AC28"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85</v>
      </c>
      <c r="AD28"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28"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95</v>
      </c>
      <c r="AF2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28"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28"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110</v>
      </c>
      <c r="AI28"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28"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2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28"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29" spans="1:38" x14ac:dyDescent="0.55000000000000004">
      <c r="A29" t="s">
        <v>325</v>
      </c>
      <c r="B29" t="s">
        <v>326</v>
      </c>
      <c r="C29" s="4" t="s">
        <v>280</v>
      </c>
      <c r="D29" t="s">
        <v>278</v>
      </c>
      <c r="E29" t="s">
        <v>277</v>
      </c>
      <c r="F29" t="s">
        <v>278</v>
      </c>
      <c r="G29" t="s">
        <v>277</v>
      </c>
      <c r="H29" t="s">
        <v>277</v>
      </c>
      <c r="I29" t="s">
        <v>278</v>
      </c>
      <c r="J29" t="s">
        <v>277</v>
      </c>
      <c r="K29" t="s">
        <v>278</v>
      </c>
      <c r="L29" t="s">
        <v>277</v>
      </c>
      <c r="M29" t="s">
        <v>277</v>
      </c>
      <c r="N29" t="s">
        <v>277</v>
      </c>
      <c r="O29" t="s">
        <v>278</v>
      </c>
      <c r="P29" t="s">
        <v>277</v>
      </c>
      <c r="Q29" t="s">
        <v>278</v>
      </c>
      <c r="R29" t="s">
        <v>278</v>
      </c>
      <c r="S29" t="s">
        <v>277</v>
      </c>
      <c r="T29" t="s">
        <v>277</v>
      </c>
      <c r="U29" s="3"/>
      <c r="V29"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100</v>
      </c>
      <c r="W29"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110</v>
      </c>
      <c r="X29"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29"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29"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AA29"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29"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160</v>
      </c>
      <c r="AC29"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29"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29"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190</v>
      </c>
      <c r="AF2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29"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29"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220</v>
      </c>
      <c r="AI29"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29"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240</v>
      </c>
      <c r="AK29"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29"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30" spans="1:38" x14ac:dyDescent="0.55000000000000004">
      <c r="A30" t="s">
        <v>327</v>
      </c>
      <c r="B30" t="s">
        <v>328</v>
      </c>
      <c r="C30" s="4" t="s">
        <v>280</v>
      </c>
      <c r="D30" t="s">
        <v>278</v>
      </c>
      <c r="E30" t="s">
        <v>277</v>
      </c>
      <c r="F30" t="s">
        <v>278</v>
      </c>
      <c r="G30" t="s">
        <v>277</v>
      </c>
      <c r="H30" t="s">
        <v>277</v>
      </c>
      <c r="I30" t="s">
        <v>278</v>
      </c>
      <c r="J30" t="s">
        <v>277</v>
      </c>
      <c r="K30" t="s">
        <v>278</v>
      </c>
      <c r="L30" t="s">
        <v>277</v>
      </c>
      <c r="M30" t="s">
        <v>277</v>
      </c>
      <c r="N30" t="s">
        <v>277</v>
      </c>
      <c r="O30" t="s">
        <v>278</v>
      </c>
      <c r="P30" t="s">
        <v>277</v>
      </c>
      <c r="Q30" t="s">
        <v>278</v>
      </c>
      <c r="R30" t="s">
        <v>278</v>
      </c>
      <c r="S30" t="s">
        <v>277</v>
      </c>
      <c r="T30" t="s">
        <v>277</v>
      </c>
      <c r="U30" s="3"/>
      <c r="V30"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100</v>
      </c>
      <c r="W30"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110</v>
      </c>
      <c r="X30"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30"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30"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AA30"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30"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160</v>
      </c>
      <c r="AC30"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30"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30"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190</v>
      </c>
      <c r="AF3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30"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30"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220</v>
      </c>
      <c r="AI30"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30"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240</v>
      </c>
      <c r="AK3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30"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31" spans="1:38" x14ac:dyDescent="0.55000000000000004">
      <c r="A31" t="s">
        <v>46</v>
      </c>
      <c r="B31" t="s">
        <v>329</v>
      </c>
      <c r="C31" s="4" t="s">
        <v>280</v>
      </c>
      <c r="D31" t="s">
        <v>278</v>
      </c>
      <c r="E31" t="s">
        <v>277</v>
      </c>
      <c r="F31" t="s">
        <v>277</v>
      </c>
      <c r="G31" t="s">
        <v>277</v>
      </c>
      <c r="H31" t="s">
        <v>277</v>
      </c>
      <c r="I31" t="s">
        <v>278</v>
      </c>
      <c r="J31" t="s">
        <v>277</v>
      </c>
      <c r="K31" t="s">
        <v>278</v>
      </c>
      <c r="L31" t="s">
        <v>277</v>
      </c>
      <c r="M31" t="s">
        <v>277</v>
      </c>
      <c r="N31" t="s">
        <v>277</v>
      </c>
      <c r="O31" t="s">
        <v>278</v>
      </c>
      <c r="P31" t="s">
        <v>277</v>
      </c>
      <c r="Q31" t="s">
        <v>278</v>
      </c>
      <c r="R31" t="s">
        <v>277</v>
      </c>
      <c r="S31" t="s">
        <v>277</v>
      </c>
      <c r="T31" t="s">
        <v>277</v>
      </c>
      <c r="U31" s="3"/>
      <c r="V31"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100</v>
      </c>
      <c r="W31"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31"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31"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31"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AA31"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31"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160</v>
      </c>
      <c r="AC31"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31"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31"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190</v>
      </c>
      <c r="AF3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31"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31"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220</v>
      </c>
      <c r="AI31"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31"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31"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31"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32" spans="1:38" x14ac:dyDescent="0.55000000000000004">
      <c r="A32" t="s">
        <v>32</v>
      </c>
      <c r="B32" t="s">
        <v>330</v>
      </c>
      <c r="C32" s="4" t="s">
        <v>280</v>
      </c>
      <c r="D32" t="s">
        <v>278</v>
      </c>
      <c r="E32" t="s">
        <v>277</v>
      </c>
      <c r="F32" t="s">
        <v>278</v>
      </c>
      <c r="G32" t="s">
        <v>277</v>
      </c>
      <c r="H32" t="s">
        <v>278</v>
      </c>
      <c r="I32" t="s">
        <v>278</v>
      </c>
      <c r="J32" t="s">
        <v>277</v>
      </c>
      <c r="K32" t="s">
        <v>278</v>
      </c>
      <c r="L32" t="s">
        <v>277</v>
      </c>
      <c r="M32" t="s">
        <v>277</v>
      </c>
      <c r="N32" t="s">
        <v>277</v>
      </c>
      <c r="O32" t="s">
        <v>278</v>
      </c>
      <c r="P32" t="s">
        <v>277</v>
      </c>
      <c r="Q32" t="s">
        <v>278</v>
      </c>
      <c r="R32" t="s">
        <v>278</v>
      </c>
      <c r="S32" t="s">
        <v>277</v>
      </c>
      <c r="T32" t="s">
        <v>277</v>
      </c>
      <c r="U32" s="3"/>
      <c r="V32"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100</v>
      </c>
      <c r="W32"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110</v>
      </c>
      <c r="X32"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32"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130</v>
      </c>
      <c r="Z32"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AA32"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3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160</v>
      </c>
      <c r="AC32"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32"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3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190</v>
      </c>
      <c r="AF3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32"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32"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220</v>
      </c>
      <c r="AI32"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32"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240</v>
      </c>
      <c r="AK32"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32"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33" spans="1:38" x14ac:dyDescent="0.55000000000000004">
      <c r="A33" t="s">
        <v>331</v>
      </c>
      <c r="B33" t="s">
        <v>332</v>
      </c>
      <c r="C33" s="4" t="s">
        <v>280</v>
      </c>
      <c r="D33" t="s">
        <v>278</v>
      </c>
      <c r="E33" t="s">
        <v>277</v>
      </c>
      <c r="F33" t="s">
        <v>277</v>
      </c>
      <c r="G33" t="s">
        <v>277</v>
      </c>
      <c r="H33" t="s">
        <v>277</v>
      </c>
      <c r="I33" t="s">
        <v>278</v>
      </c>
      <c r="J33" t="s">
        <v>277</v>
      </c>
      <c r="K33" t="s">
        <v>278</v>
      </c>
      <c r="L33" t="s">
        <v>277</v>
      </c>
      <c r="M33" t="s">
        <v>277</v>
      </c>
      <c r="N33" t="s">
        <v>277</v>
      </c>
      <c r="O33" t="s">
        <v>278</v>
      </c>
      <c r="P33" t="s">
        <v>277</v>
      </c>
      <c r="Q33" t="s">
        <v>278</v>
      </c>
      <c r="R33" t="s">
        <v>277</v>
      </c>
      <c r="S33" t="s">
        <v>277</v>
      </c>
      <c r="T33" t="s">
        <v>277</v>
      </c>
      <c r="U33" s="3"/>
      <c r="V33"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100</v>
      </c>
      <c r="W33"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33"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3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33"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AA33"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3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160</v>
      </c>
      <c r="AC33"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33"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33"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190</v>
      </c>
      <c r="AF3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33"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33"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220</v>
      </c>
      <c r="AI33"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33"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3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33"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34" spans="1:38" x14ac:dyDescent="0.55000000000000004">
      <c r="A34" t="s">
        <v>333</v>
      </c>
      <c r="B34" t="s">
        <v>334</v>
      </c>
      <c r="C34" s="4" t="s">
        <v>280</v>
      </c>
      <c r="D34" t="s">
        <v>278</v>
      </c>
      <c r="E34" t="s">
        <v>277</v>
      </c>
      <c r="F34" t="s">
        <v>277</v>
      </c>
      <c r="G34" t="s">
        <v>277</v>
      </c>
      <c r="H34" t="s">
        <v>277</v>
      </c>
      <c r="I34" t="s">
        <v>278</v>
      </c>
      <c r="J34" t="s">
        <v>277</v>
      </c>
      <c r="K34" t="s">
        <v>278</v>
      </c>
      <c r="L34" t="s">
        <v>277</v>
      </c>
      <c r="M34" t="s">
        <v>277</v>
      </c>
      <c r="N34" t="s">
        <v>277</v>
      </c>
      <c r="O34" t="s">
        <v>278</v>
      </c>
      <c r="P34" t="s">
        <v>277</v>
      </c>
      <c r="Q34" t="s">
        <v>278</v>
      </c>
      <c r="R34" t="s">
        <v>277</v>
      </c>
      <c r="S34" t="s">
        <v>277</v>
      </c>
      <c r="T34" t="s">
        <v>277</v>
      </c>
      <c r="U34" s="3"/>
      <c r="V34"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100</v>
      </c>
      <c r="W34"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34"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34"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34"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AA34"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3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160</v>
      </c>
      <c r="AC34"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34"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3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190</v>
      </c>
      <c r="AF3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34"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34"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220</v>
      </c>
      <c r="AI34"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34"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3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34"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35" spans="1:38" x14ac:dyDescent="0.55000000000000004">
      <c r="A35" t="s">
        <v>335</v>
      </c>
      <c r="B35" t="s">
        <v>336</v>
      </c>
      <c r="C35" s="4" t="s">
        <v>280</v>
      </c>
      <c r="D35" t="s">
        <v>278</v>
      </c>
      <c r="E35" t="s">
        <v>277</v>
      </c>
      <c r="F35" t="s">
        <v>277</v>
      </c>
      <c r="G35" t="s">
        <v>277</v>
      </c>
      <c r="H35" t="s">
        <v>277</v>
      </c>
      <c r="I35" t="s">
        <v>278</v>
      </c>
      <c r="J35" t="s">
        <v>277</v>
      </c>
      <c r="K35" t="s">
        <v>278</v>
      </c>
      <c r="L35" t="s">
        <v>277</v>
      </c>
      <c r="M35" t="s">
        <v>277</v>
      </c>
      <c r="N35" t="s">
        <v>277</v>
      </c>
      <c r="O35" t="s">
        <v>278</v>
      </c>
      <c r="P35" t="s">
        <v>277</v>
      </c>
      <c r="Q35" t="s">
        <v>278</v>
      </c>
      <c r="R35" t="s">
        <v>277</v>
      </c>
      <c r="S35" t="s">
        <v>277</v>
      </c>
      <c r="T35" t="s">
        <v>277</v>
      </c>
      <c r="U35" s="3"/>
      <c r="V35"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100</v>
      </c>
      <c r="W35"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35"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35"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35"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AA35"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3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160</v>
      </c>
      <c r="AC35"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3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3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190</v>
      </c>
      <c r="AF3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35"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35"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220</v>
      </c>
      <c r="AI35"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35"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3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3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36" spans="1:38" x14ac:dyDescent="0.55000000000000004">
      <c r="A36" t="s">
        <v>337</v>
      </c>
      <c r="B36" t="s">
        <v>338</v>
      </c>
      <c r="C36" s="4" t="s">
        <v>280</v>
      </c>
      <c r="D36" t="s">
        <v>278</v>
      </c>
      <c r="E36" t="s">
        <v>277</v>
      </c>
      <c r="F36" t="s">
        <v>277</v>
      </c>
      <c r="G36" t="s">
        <v>277</v>
      </c>
      <c r="H36" t="s">
        <v>277</v>
      </c>
      <c r="I36" t="s">
        <v>278</v>
      </c>
      <c r="J36" t="s">
        <v>277</v>
      </c>
      <c r="K36" t="s">
        <v>278</v>
      </c>
      <c r="L36" t="s">
        <v>277</v>
      </c>
      <c r="M36" t="s">
        <v>277</v>
      </c>
      <c r="N36" t="s">
        <v>277</v>
      </c>
      <c r="O36" t="s">
        <v>278</v>
      </c>
      <c r="P36" t="s">
        <v>277</v>
      </c>
      <c r="Q36" t="s">
        <v>278</v>
      </c>
      <c r="R36" t="s">
        <v>277</v>
      </c>
      <c r="S36" t="s">
        <v>277</v>
      </c>
      <c r="T36" t="s">
        <v>277</v>
      </c>
      <c r="U36" s="3"/>
      <c r="V36"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100</v>
      </c>
      <c r="W36"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36"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36"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3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AA36"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3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160</v>
      </c>
      <c r="AC36"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3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3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190</v>
      </c>
      <c r="AF3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36"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36"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220</v>
      </c>
      <c r="AI36"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36"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3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36"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37" spans="1:38" x14ac:dyDescent="0.55000000000000004">
      <c r="A37" t="s">
        <v>339</v>
      </c>
      <c r="B37" t="s">
        <v>340</v>
      </c>
      <c r="C37" s="4" t="s">
        <v>284</v>
      </c>
      <c r="D37" t="s">
        <v>278</v>
      </c>
      <c r="E37" t="s">
        <v>277</v>
      </c>
      <c r="F37" t="s">
        <v>277</v>
      </c>
      <c r="G37" t="s">
        <v>277</v>
      </c>
      <c r="H37" t="s">
        <v>277</v>
      </c>
      <c r="I37" t="s">
        <v>278</v>
      </c>
      <c r="J37" t="s">
        <v>277</v>
      </c>
      <c r="K37" t="s">
        <v>278</v>
      </c>
      <c r="L37" t="s">
        <v>277</v>
      </c>
      <c r="M37" t="s">
        <v>277</v>
      </c>
      <c r="N37" t="s">
        <v>277</v>
      </c>
      <c r="O37" t="s">
        <v>278</v>
      </c>
      <c r="P37" t="s">
        <v>277</v>
      </c>
      <c r="Q37" t="s">
        <v>278</v>
      </c>
      <c r="R37" t="s">
        <v>277</v>
      </c>
      <c r="S37" t="s">
        <v>277</v>
      </c>
      <c r="T37" t="s">
        <v>277</v>
      </c>
      <c r="U37" s="3"/>
      <c r="V37"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50</v>
      </c>
      <c r="W37"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37"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37"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3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70</v>
      </c>
      <c r="AA37"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3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80</v>
      </c>
      <c r="AC37"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37"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3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95</v>
      </c>
      <c r="AF3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37"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37"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110</v>
      </c>
      <c r="AI37"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37"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3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37"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38" spans="1:38" x14ac:dyDescent="0.55000000000000004">
      <c r="A38" t="s">
        <v>341</v>
      </c>
      <c r="B38" t="s">
        <v>342</v>
      </c>
      <c r="C38" s="4" t="s">
        <v>284</v>
      </c>
      <c r="D38" t="s">
        <v>278</v>
      </c>
      <c r="E38" t="s">
        <v>277</v>
      </c>
      <c r="F38" t="s">
        <v>277</v>
      </c>
      <c r="G38" t="s">
        <v>277</v>
      </c>
      <c r="H38" t="s">
        <v>277</v>
      </c>
      <c r="I38" t="s">
        <v>278</v>
      </c>
      <c r="J38" t="s">
        <v>277</v>
      </c>
      <c r="K38" t="s">
        <v>278</v>
      </c>
      <c r="L38" t="s">
        <v>277</v>
      </c>
      <c r="M38" t="s">
        <v>277</v>
      </c>
      <c r="N38" t="s">
        <v>277</v>
      </c>
      <c r="O38" t="s">
        <v>278</v>
      </c>
      <c r="P38" t="s">
        <v>277</v>
      </c>
      <c r="Q38" t="s">
        <v>278</v>
      </c>
      <c r="R38" t="s">
        <v>277</v>
      </c>
      <c r="S38" t="s">
        <v>277</v>
      </c>
      <c r="T38" t="s">
        <v>277</v>
      </c>
      <c r="U38" s="3"/>
      <c r="V38"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50</v>
      </c>
      <c r="W38"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38"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38"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38"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70</v>
      </c>
      <c r="AA38"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38"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80</v>
      </c>
      <c r="AC38"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38"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38"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95</v>
      </c>
      <c r="AF3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38"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38"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110</v>
      </c>
      <c r="AI38"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38"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3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38"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39" spans="1:38" x14ac:dyDescent="0.55000000000000004">
      <c r="A39" t="s">
        <v>343</v>
      </c>
      <c r="B39" t="s">
        <v>344</v>
      </c>
      <c r="C39" s="4" t="s">
        <v>284</v>
      </c>
      <c r="D39" t="s">
        <v>277</v>
      </c>
      <c r="E39" t="s">
        <v>277</v>
      </c>
      <c r="F39" t="s">
        <v>277</v>
      </c>
      <c r="G39" t="s">
        <v>277</v>
      </c>
      <c r="H39" t="s">
        <v>277</v>
      </c>
      <c r="I39" t="s">
        <v>277</v>
      </c>
      <c r="J39" t="s">
        <v>277</v>
      </c>
      <c r="K39" t="s">
        <v>277</v>
      </c>
      <c r="L39" t="s">
        <v>277</v>
      </c>
      <c r="M39" t="s">
        <v>277</v>
      </c>
      <c r="N39" t="s">
        <v>277</v>
      </c>
      <c r="O39" t="s">
        <v>277</v>
      </c>
      <c r="P39" t="s">
        <v>278</v>
      </c>
      <c r="Q39" t="s">
        <v>277</v>
      </c>
      <c r="R39" t="s">
        <v>277</v>
      </c>
      <c r="S39" t="s">
        <v>277</v>
      </c>
      <c r="T39" t="s">
        <v>277</v>
      </c>
      <c r="U39" s="3"/>
      <c r="V39" s="3" t="str">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
      </c>
      <c r="W39"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39"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39"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39"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AA39"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39"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AC39"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39"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39"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F3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39"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39"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39"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115</v>
      </c>
      <c r="AJ39"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39"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39"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40" spans="1:38" x14ac:dyDescent="0.55000000000000004">
      <c r="A40" t="s">
        <v>345</v>
      </c>
      <c r="B40" t="s">
        <v>346</v>
      </c>
      <c r="C40" s="4" t="s">
        <v>284</v>
      </c>
      <c r="D40" t="s">
        <v>277</v>
      </c>
      <c r="E40" t="s">
        <v>277</v>
      </c>
      <c r="F40" t="s">
        <v>277</v>
      </c>
      <c r="G40" t="s">
        <v>277</v>
      </c>
      <c r="H40" t="s">
        <v>277</v>
      </c>
      <c r="I40" t="s">
        <v>277</v>
      </c>
      <c r="J40" t="s">
        <v>277</v>
      </c>
      <c r="K40" t="s">
        <v>277</v>
      </c>
      <c r="L40" t="s">
        <v>277</v>
      </c>
      <c r="M40" t="s">
        <v>277</v>
      </c>
      <c r="N40" t="s">
        <v>277</v>
      </c>
      <c r="O40" t="s">
        <v>277</v>
      </c>
      <c r="P40" t="s">
        <v>278</v>
      </c>
      <c r="Q40" t="s">
        <v>277</v>
      </c>
      <c r="R40" t="s">
        <v>277</v>
      </c>
      <c r="S40" t="s">
        <v>277</v>
      </c>
      <c r="T40" t="s">
        <v>277</v>
      </c>
      <c r="U40" s="3"/>
      <c r="V40" s="3" t="str">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
      </c>
      <c r="W40"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40"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40"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40"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AA40"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40"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AC40"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40"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40"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F4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40"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40"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40"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115</v>
      </c>
      <c r="AJ40"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4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40"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41" spans="1:38" x14ac:dyDescent="0.55000000000000004">
      <c r="A41" t="s">
        <v>29</v>
      </c>
      <c r="B41" t="s">
        <v>347</v>
      </c>
      <c r="C41" s="4" t="s">
        <v>280</v>
      </c>
      <c r="D41" t="s">
        <v>278</v>
      </c>
      <c r="E41" t="s">
        <v>277</v>
      </c>
      <c r="F41" t="s">
        <v>277</v>
      </c>
      <c r="G41" t="s">
        <v>277</v>
      </c>
      <c r="H41" t="s">
        <v>277</v>
      </c>
      <c r="I41" t="s">
        <v>278</v>
      </c>
      <c r="J41" t="s">
        <v>277</v>
      </c>
      <c r="K41" t="s">
        <v>278</v>
      </c>
      <c r="L41" t="s">
        <v>277</v>
      </c>
      <c r="M41" t="s">
        <v>277</v>
      </c>
      <c r="N41" t="s">
        <v>277</v>
      </c>
      <c r="O41" t="s">
        <v>278</v>
      </c>
      <c r="P41" t="s">
        <v>277</v>
      </c>
      <c r="Q41" t="s">
        <v>278</v>
      </c>
      <c r="R41" t="s">
        <v>277</v>
      </c>
      <c r="S41" t="s">
        <v>277</v>
      </c>
      <c r="T41" t="s">
        <v>277</v>
      </c>
      <c r="U41" s="3"/>
      <c r="V41"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100</v>
      </c>
      <c r="W41"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41"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41"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41"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AA41"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41"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160</v>
      </c>
      <c r="AC41"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41"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41"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190</v>
      </c>
      <c r="AF4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41"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41"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220</v>
      </c>
      <c r="AI41"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41"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41"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41"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42" spans="1:38" x14ac:dyDescent="0.55000000000000004">
      <c r="A42" t="s">
        <v>348</v>
      </c>
      <c r="B42" t="s">
        <v>349</v>
      </c>
      <c r="C42" s="4" t="s">
        <v>311</v>
      </c>
      <c r="D42" t="s">
        <v>278</v>
      </c>
      <c r="E42" t="s">
        <v>277</v>
      </c>
      <c r="F42" t="s">
        <v>278</v>
      </c>
      <c r="G42" t="s">
        <v>278</v>
      </c>
      <c r="H42" t="s">
        <v>278</v>
      </c>
      <c r="I42" t="s">
        <v>278</v>
      </c>
      <c r="J42" t="s">
        <v>277</v>
      </c>
      <c r="K42" t="s">
        <v>278</v>
      </c>
      <c r="L42" t="s">
        <v>278</v>
      </c>
      <c r="M42" t="s">
        <v>277</v>
      </c>
      <c r="N42" t="s">
        <v>277</v>
      </c>
      <c r="O42" t="s">
        <v>278</v>
      </c>
      <c r="P42" t="s">
        <v>277</v>
      </c>
      <c r="Q42" t="s">
        <v>278</v>
      </c>
      <c r="R42" t="s">
        <v>278</v>
      </c>
      <c r="S42" t="s">
        <v>277</v>
      </c>
      <c r="T42" t="s">
        <v>278</v>
      </c>
      <c r="U42" s="3"/>
      <c r="V42"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42"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X42"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Y42"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Z42"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42"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4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42"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42.5</v>
      </c>
      <c r="AD42"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4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4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42"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52.5</v>
      </c>
      <c r="AH42"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55</v>
      </c>
      <c r="AI42"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42"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60</v>
      </c>
      <c r="AK42"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42"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43" spans="1:38" x14ac:dyDescent="0.55000000000000004">
      <c r="A43" t="s">
        <v>556</v>
      </c>
      <c r="B43" t="s">
        <v>557</v>
      </c>
      <c r="C43" s="4" t="s">
        <v>280</v>
      </c>
      <c r="D43" t="s">
        <v>278</v>
      </c>
      <c r="E43" t="s">
        <v>277</v>
      </c>
      <c r="F43" t="s">
        <v>278</v>
      </c>
      <c r="G43" t="s">
        <v>278</v>
      </c>
      <c r="H43" t="s">
        <v>277</v>
      </c>
      <c r="I43" t="s">
        <v>278</v>
      </c>
      <c r="J43" t="s">
        <v>277</v>
      </c>
      <c r="K43" t="s">
        <v>278</v>
      </c>
      <c r="L43" t="s">
        <v>278</v>
      </c>
      <c r="M43" t="s">
        <v>277</v>
      </c>
      <c r="N43" t="s">
        <v>277</v>
      </c>
      <c r="O43" t="s">
        <v>278</v>
      </c>
      <c r="P43" t="s">
        <v>278</v>
      </c>
      <c r="Q43" t="s">
        <v>278</v>
      </c>
      <c r="R43" t="s">
        <v>278</v>
      </c>
      <c r="S43" t="s">
        <v>277</v>
      </c>
      <c r="T43" t="s">
        <v>278</v>
      </c>
      <c r="U43" s="3"/>
      <c r="V43"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100</v>
      </c>
      <c r="W43"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110</v>
      </c>
      <c r="X43"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120</v>
      </c>
      <c r="Y4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43"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AA43"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4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160</v>
      </c>
      <c r="AC43"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170</v>
      </c>
      <c r="AD43"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43"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190</v>
      </c>
      <c r="AF4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43"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210</v>
      </c>
      <c r="AH43"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220</v>
      </c>
      <c r="AI43"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230</v>
      </c>
      <c r="AJ43"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240</v>
      </c>
      <c r="AK4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43"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44" spans="1:38" x14ac:dyDescent="0.55000000000000004">
      <c r="A44" t="s">
        <v>558</v>
      </c>
      <c r="B44" t="s">
        <v>559</v>
      </c>
      <c r="C44" s="4" t="s">
        <v>311</v>
      </c>
      <c r="D44" t="s">
        <v>278</v>
      </c>
      <c r="E44" t="s">
        <v>277</v>
      </c>
      <c r="F44" t="s">
        <v>278</v>
      </c>
      <c r="G44" t="s">
        <v>278</v>
      </c>
      <c r="H44" t="s">
        <v>277</v>
      </c>
      <c r="I44" t="s">
        <v>278</v>
      </c>
      <c r="J44" t="s">
        <v>277</v>
      </c>
      <c r="K44" t="s">
        <v>278</v>
      </c>
      <c r="L44" t="s">
        <v>278</v>
      </c>
      <c r="M44" t="s">
        <v>277</v>
      </c>
      <c r="N44" t="s">
        <v>277</v>
      </c>
      <c r="O44" t="s">
        <v>278</v>
      </c>
      <c r="P44" t="s">
        <v>278</v>
      </c>
      <c r="Q44" t="s">
        <v>278</v>
      </c>
      <c r="R44" t="s">
        <v>278</v>
      </c>
      <c r="S44" t="s">
        <v>277</v>
      </c>
      <c r="T44" t="s">
        <v>278</v>
      </c>
      <c r="U44" s="3"/>
      <c r="V44"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44"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X44"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Y44"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44"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44"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4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44"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42.5</v>
      </c>
      <c r="AD44"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4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4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44"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52.5</v>
      </c>
      <c r="AH44"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55</v>
      </c>
      <c r="AI44"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57.5</v>
      </c>
      <c r="AJ44"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60</v>
      </c>
      <c r="AK4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44"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45" spans="1:38" x14ac:dyDescent="0.55000000000000004">
      <c r="A45" t="s">
        <v>350</v>
      </c>
      <c r="B45" t="s">
        <v>351</v>
      </c>
      <c r="C45" s="4" t="s">
        <v>352</v>
      </c>
      <c r="D45" t="s">
        <v>278</v>
      </c>
      <c r="E45" t="s">
        <v>277</v>
      </c>
      <c r="F45" t="s">
        <v>277</v>
      </c>
      <c r="G45" t="s">
        <v>278</v>
      </c>
      <c r="H45" t="s">
        <v>277</v>
      </c>
      <c r="I45" t="s">
        <v>278</v>
      </c>
      <c r="J45" t="s">
        <v>277</v>
      </c>
      <c r="K45" t="s">
        <v>278</v>
      </c>
      <c r="L45" t="s">
        <v>277</v>
      </c>
      <c r="M45" t="s">
        <v>277</v>
      </c>
      <c r="N45" t="s">
        <v>277</v>
      </c>
      <c r="O45" t="s">
        <v>278</v>
      </c>
      <c r="P45" t="s">
        <v>278</v>
      </c>
      <c r="Q45" t="s">
        <v>277</v>
      </c>
      <c r="R45" t="s">
        <v>278</v>
      </c>
      <c r="S45" t="s">
        <v>277</v>
      </c>
      <c r="T45" t="s">
        <v>277</v>
      </c>
      <c r="U45" s="3"/>
      <c r="V45"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76.666666666666671</v>
      </c>
      <c r="W45"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45"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92</v>
      </c>
      <c r="Y45"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45"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107.33333333333334</v>
      </c>
      <c r="AA45"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4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122.66666666666666</v>
      </c>
      <c r="AC45"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4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4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145.66666666666666</v>
      </c>
      <c r="AF4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45"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45"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45"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176.33333333333334</v>
      </c>
      <c r="AJ45"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184</v>
      </c>
      <c r="AK4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4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46" spans="1:38" x14ac:dyDescent="0.55000000000000004">
      <c r="A46" t="s">
        <v>353</v>
      </c>
      <c r="B46" t="s">
        <v>354</v>
      </c>
      <c r="C46" s="4" t="s">
        <v>289</v>
      </c>
      <c r="D46" t="s">
        <v>278</v>
      </c>
      <c r="E46" t="s">
        <v>277</v>
      </c>
      <c r="F46" t="s">
        <v>277</v>
      </c>
      <c r="G46" t="s">
        <v>278</v>
      </c>
      <c r="H46" t="s">
        <v>277</v>
      </c>
      <c r="I46" t="s">
        <v>278</v>
      </c>
      <c r="J46" t="s">
        <v>277</v>
      </c>
      <c r="K46" t="s">
        <v>278</v>
      </c>
      <c r="L46" t="s">
        <v>277</v>
      </c>
      <c r="M46" t="s">
        <v>277</v>
      </c>
      <c r="N46" t="s">
        <v>277</v>
      </c>
      <c r="O46" t="s">
        <v>278</v>
      </c>
      <c r="P46" t="s">
        <v>278</v>
      </c>
      <c r="Q46" t="s">
        <v>277</v>
      </c>
      <c r="R46" t="s">
        <v>278</v>
      </c>
      <c r="S46" t="s">
        <v>277</v>
      </c>
      <c r="T46" t="s">
        <v>277</v>
      </c>
      <c r="U46" s="3"/>
      <c r="V46"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75</v>
      </c>
      <c r="W46"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46"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90</v>
      </c>
      <c r="Y46"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4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105</v>
      </c>
      <c r="AA46"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4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120</v>
      </c>
      <c r="AC46"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4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4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142.5</v>
      </c>
      <c r="AF4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46"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46"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46"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172.5</v>
      </c>
      <c r="AJ46"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180</v>
      </c>
      <c r="AK4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46"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47" spans="1:38" x14ac:dyDescent="0.55000000000000004">
      <c r="A47" t="s">
        <v>355</v>
      </c>
      <c r="B47" t="s">
        <v>356</v>
      </c>
      <c r="C47" s="4" t="s">
        <v>357</v>
      </c>
      <c r="D47" t="s">
        <v>278</v>
      </c>
      <c r="E47" t="s">
        <v>277</v>
      </c>
      <c r="F47" t="s">
        <v>277</v>
      </c>
      <c r="G47" t="s">
        <v>278</v>
      </c>
      <c r="H47" t="s">
        <v>277</v>
      </c>
      <c r="I47" t="s">
        <v>278</v>
      </c>
      <c r="J47" t="s">
        <v>277</v>
      </c>
      <c r="K47" t="s">
        <v>278</v>
      </c>
      <c r="L47" t="s">
        <v>277</v>
      </c>
      <c r="M47" t="s">
        <v>277</v>
      </c>
      <c r="N47" t="s">
        <v>277</v>
      </c>
      <c r="O47" t="s">
        <v>278</v>
      </c>
      <c r="P47" t="s">
        <v>278</v>
      </c>
      <c r="Q47" t="s">
        <v>277</v>
      </c>
      <c r="R47" t="s">
        <v>278</v>
      </c>
      <c r="S47" t="s">
        <v>277</v>
      </c>
      <c r="T47" t="s">
        <v>277</v>
      </c>
      <c r="U47" s="3"/>
      <c r="V47"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51.666666666666671</v>
      </c>
      <c r="W47"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47"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62</v>
      </c>
      <c r="Y47"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4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72.333333333333343</v>
      </c>
      <c r="AA47"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4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82.666666666666657</v>
      </c>
      <c r="AC47"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47"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4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98.166666666666657</v>
      </c>
      <c r="AF4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47"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47"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47"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118.83333333333334</v>
      </c>
      <c r="AJ47"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124</v>
      </c>
      <c r="AK4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47"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48" spans="1:38" x14ac:dyDescent="0.55000000000000004">
      <c r="A48" t="s">
        <v>358</v>
      </c>
      <c r="B48" t="s">
        <v>359</v>
      </c>
      <c r="C48" s="4" t="s">
        <v>311</v>
      </c>
      <c r="D48" t="s">
        <v>278</v>
      </c>
      <c r="E48" t="s">
        <v>277</v>
      </c>
      <c r="F48" t="s">
        <v>277</v>
      </c>
      <c r="G48" t="s">
        <v>278</v>
      </c>
      <c r="H48" t="s">
        <v>277</v>
      </c>
      <c r="I48" t="s">
        <v>278</v>
      </c>
      <c r="J48" t="s">
        <v>277</v>
      </c>
      <c r="K48" t="s">
        <v>278</v>
      </c>
      <c r="L48" t="s">
        <v>277</v>
      </c>
      <c r="M48" t="s">
        <v>277</v>
      </c>
      <c r="N48" t="s">
        <v>277</v>
      </c>
      <c r="O48" t="s">
        <v>278</v>
      </c>
      <c r="P48" t="s">
        <v>278</v>
      </c>
      <c r="Q48" t="s">
        <v>277</v>
      </c>
      <c r="R48" t="s">
        <v>278</v>
      </c>
      <c r="S48" t="s">
        <v>277</v>
      </c>
      <c r="T48" t="s">
        <v>277</v>
      </c>
      <c r="U48" s="3"/>
      <c r="V48"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48"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48"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Y48"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48"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48"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48"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48"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48"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48"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4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48"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48"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48"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57.5</v>
      </c>
      <c r="AJ48"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60</v>
      </c>
      <c r="AK4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48"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49" spans="1:38" x14ac:dyDescent="0.55000000000000004">
      <c r="A49" t="s">
        <v>360</v>
      </c>
      <c r="B49" t="s">
        <v>361</v>
      </c>
      <c r="C49" s="4" t="s">
        <v>362</v>
      </c>
      <c r="D49" t="s">
        <v>278</v>
      </c>
      <c r="E49" t="s">
        <v>277</v>
      </c>
      <c r="F49" t="s">
        <v>277</v>
      </c>
      <c r="G49" t="s">
        <v>278</v>
      </c>
      <c r="H49" t="s">
        <v>278</v>
      </c>
      <c r="I49" t="s">
        <v>278</v>
      </c>
      <c r="J49" t="s">
        <v>277</v>
      </c>
      <c r="K49" t="s">
        <v>278</v>
      </c>
      <c r="L49" t="s">
        <v>277</v>
      </c>
      <c r="M49" t="s">
        <v>277</v>
      </c>
      <c r="N49" t="s">
        <v>277</v>
      </c>
      <c r="O49" t="s">
        <v>278</v>
      </c>
      <c r="P49" t="s">
        <v>278</v>
      </c>
      <c r="Q49" t="s">
        <v>277</v>
      </c>
      <c r="R49" t="s">
        <v>278</v>
      </c>
      <c r="S49" t="s">
        <v>277</v>
      </c>
      <c r="T49" t="s">
        <v>277</v>
      </c>
      <c r="U49" s="3"/>
      <c r="V49"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63.333333333333336</v>
      </c>
      <c r="W49"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49"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76</v>
      </c>
      <c r="Y49"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82.333333333333329</v>
      </c>
      <c r="Z49"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88.666666666666671</v>
      </c>
      <c r="AA49"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49"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101.33333333333333</v>
      </c>
      <c r="AC49"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49"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49"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120.33333333333333</v>
      </c>
      <c r="AF4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49"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49"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49"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145.66666666666669</v>
      </c>
      <c r="AJ49"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152</v>
      </c>
      <c r="AK49"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49"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50" spans="1:38" x14ac:dyDescent="0.55000000000000004">
      <c r="A50" t="s">
        <v>363</v>
      </c>
      <c r="B50" t="s">
        <v>364</v>
      </c>
      <c r="C50" s="4" t="s">
        <v>289</v>
      </c>
      <c r="D50" t="s">
        <v>278</v>
      </c>
      <c r="E50" t="s">
        <v>277</v>
      </c>
      <c r="F50" t="s">
        <v>277</v>
      </c>
      <c r="G50" t="s">
        <v>278</v>
      </c>
      <c r="H50" t="s">
        <v>278</v>
      </c>
      <c r="I50" t="s">
        <v>278</v>
      </c>
      <c r="J50" t="s">
        <v>277</v>
      </c>
      <c r="K50" t="s">
        <v>278</v>
      </c>
      <c r="L50" t="s">
        <v>277</v>
      </c>
      <c r="M50" t="s">
        <v>277</v>
      </c>
      <c r="N50" t="s">
        <v>277</v>
      </c>
      <c r="O50" t="s">
        <v>278</v>
      </c>
      <c r="P50" t="s">
        <v>278</v>
      </c>
      <c r="Q50" t="s">
        <v>277</v>
      </c>
      <c r="R50" t="s">
        <v>278</v>
      </c>
      <c r="S50" t="s">
        <v>277</v>
      </c>
      <c r="T50" t="s">
        <v>277</v>
      </c>
      <c r="U50" s="3"/>
      <c r="V50"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75</v>
      </c>
      <c r="W50"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50"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90</v>
      </c>
      <c r="Y50"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97.5</v>
      </c>
      <c r="Z50"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105</v>
      </c>
      <c r="AA50"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50"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120</v>
      </c>
      <c r="AC50"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50"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50"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142.5</v>
      </c>
      <c r="AF5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50"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50"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50"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172.5</v>
      </c>
      <c r="AJ50"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180</v>
      </c>
      <c r="AK5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50"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51" spans="1:38" x14ac:dyDescent="0.55000000000000004">
      <c r="A51" t="s">
        <v>365</v>
      </c>
      <c r="B51" t="s">
        <v>366</v>
      </c>
      <c r="C51" s="4" t="s">
        <v>311</v>
      </c>
      <c r="D51" t="s">
        <v>278</v>
      </c>
      <c r="E51" t="s">
        <v>277</v>
      </c>
      <c r="F51" t="s">
        <v>277</v>
      </c>
      <c r="G51" t="s">
        <v>278</v>
      </c>
      <c r="H51" t="s">
        <v>278</v>
      </c>
      <c r="I51" t="s">
        <v>278</v>
      </c>
      <c r="J51" t="s">
        <v>277</v>
      </c>
      <c r="K51" t="s">
        <v>278</v>
      </c>
      <c r="L51" t="s">
        <v>277</v>
      </c>
      <c r="M51" t="s">
        <v>277</v>
      </c>
      <c r="N51" t="s">
        <v>277</v>
      </c>
      <c r="O51" t="s">
        <v>278</v>
      </c>
      <c r="P51" t="s">
        <v>278</v>
      </c>
      <c r="Q51" t="s">
        <v>277</v>
      </c>
      <c r="R51" t="s">
        <v>278</v>
      </c>
      <c r="S51" t="s">
        <v>277</v>
      </c>
      <c r="T51" t="s">
        <v>277</v>
      </c>
      <c r="U51" s="3"/>
      <c r="V51"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51"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51"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Y51"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Z51"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51"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51"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51"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51"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51"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5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51"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51"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51"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57.5</v>
      </c>
      <c r="AJ51"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60</v>
      </c>
      <c r="AK51"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51"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52" spans="1:38" x14ac:dyDescent="0.55000000000000004">
      <c r="A52" t="s">
        <v>367</v>
      </c>
      <c r="B52" t="s">
        <v>368</v>
      </c>
      <c r="C52" s="4" t="s">
        <v>311</v>
      </c>
      <c r="D52" t="s">
        <v>278</v>
      </c>
      <c r="E52" t="s">
        <v>277</v>
      </c>
      <c r="F52" t="s">
        <v>277</v>
      </c>
      <c r="G52" t="s">
        <v>278</v>
      </c>
      <c r="H52" t="s">
        <v>278</v>
      </c>
      <c r="I52" t="s">
        <v>278</v>
      </c>
      <c r="J52" t="s">
        <v>277</v>
      </c>
      <c r="K52" t="s">
        <v>278</v>
      </c>
      <c r="L52" t="s">
        <v>277</v>
      </c>
      <c r="M52" t="s">
        <v>277</v>
      </c>
      <c r="N52" t="s">
        <v>277</v>
      </c>
      <c r="O52" t="s">
        <v>278</v>
      </c>
      <c r="P52" t="s">
        <v>278</v>
      </c>
      <c r="Q52" t="s">
        <v>277</v>
      </c>
      <c r="R52" t="s">
        <v>278</v>
      </c>
      <c r="S52" t="s">
        <v>277</v>
      </c>
      <c r="T52" t="s">
        <v>277</v>
      </c>
      <c r="U52" s="3"/>
      <c r="V52"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52"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52"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Y52"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Z52"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52"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5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52"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52"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5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5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52"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52"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52"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57.5</v>
      </c>
      <c r="AJ52"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60</v>
      </c>
      <c r="AK52"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52"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53" spans="1:38" x14ac:dyDescent="0.55000000000000004">
      <c r="A53" t="s">
        <v>369</v>
      </c>
      <c r="B53" t="s">
        <v>370</v>
      </c>
      <c r="C53" s="4" t="s">
        <v>311</v>
      </c>
      <c r="D53" t="s">
        <v>278</v>
      </c>
      <c r="E53" t="s">
        <v>277</v>
      </c>
      <c r="F53" t="s">
        <v>277</v>
      </c>
      <c r="G53" t="s">
        <v>278</v>
      </c>
      <c r="H53" t="s">
        <v>277</v>
      </c>
      <c r="I53" t="s">
        <v>278</v>
      </c>
      <c r="J53" t="s">
        <v>277</v>
      </c>
      <c r="K53" t="s">
        <v>278</v>
      </c>
      <c r="L53" t="s">
        <v>277</v>
      </c>
      <c r="M53" t="s">
        <v>277</v>
      </c>
      <c r="N53" t="s">
        <v>277</v>
      </c>
      <c r="O53" t="s">
        <v>278</v>
      </c>
      <c r="P53" t="s">
        <v>278</v>
      </c>
      <c r="Q53" t="s">
        <v>277</v>
      </c>
      <c r="R53" t="s">
        <v>278</v>
      </c>
      <c r="S53" t="s">
        <v>277</v>
      </c>
      <c r="T53" t="s">
        <v>277</v>
      </c>
      <c r="U53" s="3"/>
      <c r="V53"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53"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53"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Y5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53"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53"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5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53"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53"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53"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5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53"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53"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53"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57.5</v>
      </c>
      <c r="AJ53"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60</v>
      </c>
      <c r="AK5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53"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54" spans="1:38" x14ac:dyDescent="0.55000000000000004">
      <c r="A54" t="s">
        <v>371</v>
      </c>
      <c r="B54" t="s">
        <v>372</v>
      </c>
      <c r="C54" s="4" t="s">
        <v>311</v>
      </c>
      <c r="D54" t="s">
        <v>278</v>
      </c>
      <c r="E54" t="s">
        <v>277</v>
      </c>
      <c r="F54" t="s">
        <v>277</v>
      </c>
      <c r="G54" t="s">
        <v>278</v>
      </c>
      <c r="H54" t="s">
        <v>277</v>
      </c>
      <c r="I54" t="s">
        <v>278</v>
      </c>
      <c r="J54" t="s">
        <v>277</v>
      </c>
      <c r="K54" t="s">
        <v>278</v>
      </c>
      <c r="L54" t="s">
        <v>277</v>
      </c>
      <c r="M54" t="s">
        <v>277</v>
      </c>
      <c r="N54" t="s">
        <v>277</v>
      </c>
      <c r="O54" t="s">
        <v>278</v>
      </c>
      <c r="P54" t="s">
        <v>278</v>
      </c>
      <c r="Q54" t="s">
        <v>277</v>
      </c>
      <c r="R54" t="s">
        <v>278</v>
      </c>
      <c r="S54" t="s">
        <v>277</v>
      </c>
      <c r="T54" t="s">
        <v>277</v>
      </c>
      <c r="U54" s="3"/>
      <c r="V54"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54"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54"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Y54"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54"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54"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5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54"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54"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5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5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54"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54"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54"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57.5</v>
      </c>
      <c r="AJ54"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60</v>
      </c>
      <c r="AK5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54"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55" spans="1:38" x14ac:dyDescent="0.55000000000000004">
      <c r="A55" t="s">
        <v>373</v>
      </c>
      <c r="B55" t="s">
        <v>374</v>
      </c>
      <c r="C55" s="4" t="s">
        <v>311</v>
      </c>
      <c r="D55" t="s">
        <v>278</v>
      </c>
      <c r="E55" t="s">
        <v>277</v>
      </c>
      <c r="F55" t="s">
        <v>277</v>
      </c>
      <c r="G55" t="s">
        <v>278</v>
      </c>
      <c r="H55" t="s">
        <v>277</v>
      </c>
      <c r="I55" t="s">
        <v>278</v>
      </c>
      <c r="J55" t="s">
        <v>277</v>
      </c>
      <c r="K55" t="s">
        <v>278</v>
      </c>
      <c r="L55" t="s">
        <v>277</v>
      </c>
      <c r="M55" t="s">
        <v>277</v>
      </c>
      <c r="N55" t="s">
        <v>277</v>
      </c>
      <c r="O55" t="s">
        <v>278</v>
      </c>
      <c r="P55" t="s">
        <v>278</v>
      </c>
      <c r="Q55" t="s">
        <v>277</v>
      </c>
      <c r="R55" t="s">
        <v>278</v>
      </c>
      <c r="S55" t="s">
        <v>277</v>
      </c>
      <c r="T55" t="s">
        <v>277</v>
      </c>
      <c r="U55" s="3"/>
      <c r="V55"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55"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55"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Y55"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55"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55"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5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55"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5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5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5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55"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55"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55"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57.5</v>
      </c>
      <c r="AJ55"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60</v>
      </c>
      <c r="AK5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5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56" spans="1:38" x14ac:dyDescent="0.55000000000000004">
      <c r="A56" t="s">
        <v>375</v>
      </c>
      <c r="B56" t="s">
        <v>376</v>
      </c>
      <c r="C56" s="4" t="s">
        <v>311</v>
      </c>
      <c r="D56" t="s">
        <v>278</v>
      </c>
      <c r="E56" t="s">
        <v>277</v>
      </c>
      <c r="F56" t="s">
        <v>277</v>
      </c>
      <c r="G56" t="s">
        <v>278</v>
      </c>
      <c r="H56" t="s">
        <v>277</v>
      </c>
      <c r="I56" t="s">
        <v>278</v>
      </c>
      <c r="J56" t="s">
        <v>277</v>
      </c>
      <c r="K56" t="s">
        <v>278</v>
      </c>
      <c r="L56" t="s">
        <v>277</v>
      </c>
      <c r="M56" t="s">
        <v>277</v>
      </c>
      <c r="N56" t="s">
        <v>277</v>
      </c>
      <c r="O56" t="s">
        <v>278</v>
      </c>
      <c r="P56" t="s">
        <v>278</v>
      </c>
      <c r="Q56" t="s">
        <v>277</v>
      </c>
      <c r="R56" t="s">
        <v>278</v>
      </c>
      <c r="S56" t="s">
        <v>277</v>
      </c>
      <c r="T56" t="s">
        <v>277</v>
      </c>
      <c r="U56" s="3"/>
      <c r="V56"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56"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56"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Y56"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5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56"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5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56"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5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5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5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56"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56"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56"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57.5</v>
      </c>
      <c r="AJ56"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60</v>
      </c>
      <c r="AK5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56"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57" spans="1:38" x14ac:dyDescent="0.55000000000000004">
      <c r="A57" t="s">
        <v>377</v>
      </c>
      <c r="B57" t="s">
        <v>378</v>
      </c>
      <c r="C57" s="4" t="s">
        <v>311</v>
      </c>
      <c r="D57" t="s">
        <v>278</v>
      </c>
      <c r="E57" t="s">
        <v>277</v>
      </c>
      <c r="F57" t="s">
        <v>277</v>
      </c>
      <c r="G57" t="s">
        <v>278</v>
      </c>
      <c r="H57" t="s">
        <v>277</v>
      </c>
      <c r="I57" t="s">
        <v>278</v>
      </c>
      <c r="J57" t="s">
        <v>277</v>
      </c>
      <c r="K57" t="s">
        <v>278</v>
      </c>
      <c r="L57" t="s">
        <v>277</v>
      </c>
      <c r="M57" t="s">
        <v>277</v>
      </c>
      <c r="N57" t="s">
        <v>277</v>
      </c>
      <c r="O57" t="s">
        <v>278</v>
      </c>
      <c r="P57" t="s">
        <v>278</v>
      </c>
      <c r="Q57" t="s">
        <v>277</v>
      </c>
      <c r="R57" t="s">
        <v>278</v>
      </c>
      <c r="S57" t="s">
        <v>277</v>
      </c>
      <c r="T57" t="s">
        <v>277</v>
      </c>
      <c r="U57" s="3"/>
      <c r="V57"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57"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57"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Y57"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5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57"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5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57"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57"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5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5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57"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57"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57"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57.5</v>
      </c>
      <c r="AJ57"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60</v>
      </c>
      <c r="AK5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57"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58" spans="1:38" x14ac:dyDescent="0.55000000000000004">
      <c r="A58" t="s">
        <v>560</v>
      </c>
      <c r="B58" t="s">
        <v>561</v>
      </c>
      <c r="C58" s="4" t="s">
        <v>562</v>
      </c>
      <c r="D58" t="s">
        <v>278</v>
      </c>
      <c r="E58" t="s">
        <v>277</v>
      </c>
      <c r="F58" t="s">
        <v>278</v>
      </c>
      <c r="G58" t="s">
        <v>278</v>
      </c>
      <c r="H58" t="s">
        <v>277</v>
      </c>
      <c r="I58" t="s">
        <v>278</v>
      </c>
      <c r="J58" t="s">
        <v>277</v>
      </c>
      <c r="K58" t="s">
        <v>278</v>
      </c>
      <c r="L58" t="s">
        <v>278</v>
      </c>
      <c r="M58" t="s">
        <v>277</v>
      </c>
      <c r="N58" t="s">
        <v>277</v>
      </c>
      <c r="O58" t="s">
        <v>278</v>
      </c>
      <c r="P58" t="s">
        <v>278</v>
      </c>
      <c r="Q58" t="s">
        <v>278</v>
      </c>
      <c r="R58" t="s">
        <v>278</v>
      </c>
      <c r="S58" t="s">
        <v>277</v>
      </c>
      <c r="T58" t="s">
        <v>278</v>
      </c>
      <c r="U58" s="3"/>
      <c r="V58"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38.333333333333336</v>
      </c>
      <c r="W58"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42.166666666666664</v>
      </c>
      <c r="X58"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46</v>
      </c>
      <c r="Y58"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58"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53.666666666666671</v>
      </c>
      <c r="AA58"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58"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61.333333333333329</v>
      </c>
      <c r="AC58"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65.166666666666671</v>
      </c>
      <c r="AD58"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58"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72.833333333333329</v>
      </c>
      <c r="AF5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58"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80.5</v>
      </c>
      <c r="AH58"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84.333333333333329</v>
      </c>
      <c r="AI58"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88.166666666666671</v>
      </c>
      <c r="AJ58"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92</v>
      </c>
      <c r="AK5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58"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59" spans="1:38" x14ac:dyDescent="0.55000000000000004">
      <c r="A59" t="s">
        <v>563</v>
      </c>
      <c r="B59" t="s">
        <v>564</v>
      </c>
      <c r="C59" s="4" t="s">
        <v>311</v>
      </c>
      <c r="D59" t="s">
        <v>278</v>
      </c>
      <c r="E59" t="s">
        <v>277</v>
      </c>
      <c r="F59" t="s">
        <v>278</v>
      </c>
      <c r="G59" t="s">
        <v>278</v>
      </c>
      <c r="H59" t="s">
        <v>277</v>
      </c>
      <c r="I59" t="s">
        <v>278</v>
      </c>
      <c r="J59" t="s">
        <v>277</v>
      </c>
      <c r="K59" t="s">
        <v>278</v>
      </c>
      <c r="L59" t="s">
        <v>278</v>
      </c>
      <c r="M59" t="s">
        <v>277</v>
      </c>
      <c r="N59" t="s">
        <v>277</v>
      </c>
      <c r="O59" t="s">
        <v>278</v>
      </c>
      <c r="P59" t="s">
        <v>278</v>
      </c>
      <c r="Q59" t="s">
        <v>278</v>
      </c>
      <c r="R59" t="s">
        <v>278</v>
      </c>
      <c r="S59" t="s">
        <v>277</v>
      </c>
      <c r="T59" t="s">
        <v>278</v>
      </c>
      <c r="U59" s="3"/>
      <c r="V59"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59"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X59"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Y59"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59"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59"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59"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59"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42.5</v>
      </c>
      <c r="AD59"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59"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5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59"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52.5</v>
      </c>
      <c r="AH59"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55</v>
      </c>
      <c r="AI59"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57.5</v>
      </c>
      <c r="AJ59"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60</v>
      </c>
      <c r="AK59"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59"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60" spans="1:38" x14ac:dyDescent="0.55000000000000004">
      <c r="A60" t="s">
        <v>565</v>
      </c>
      <c r="B60" t="s">
        <v>566</v>
      </c>
      <c r="C60" s="4" t="s">
        <v>289</v>
      </c>
      <c r="D60" t="s">
        <v>278</v>
      </c>
      <c r="E60" t="s">
        <v>277</v>
      </c>
      <c r="F60" t="s">
        <v>278</v>
      </c>
      <c r="G60" t="s">
        <v>278</v>
      </c>
      <c r="H60" t="s">
        <v>277</v>
      </c>
      <c r="I60" t="s">
        <v>278</v>
      </c>
      <c r="J60" t="s">
        <v>277</v>
      </c>
      <c r="K60" t="s">
        <v>278</v>
      </c>
      <c r="L60" t="s">
        <v>278</v>
      </c>
      <c r="M60" t="s">
        <v>277</v>
      </c>
      <c r="N60" t="s">
        <v>277</v>
      </c>
      <c r="O60" t="s">
        <v>278</v>
      </c>
      <c r="P60" t="s">
        <v>278</v>
      </c>
      <c r="Q60" t="s">
        <v>278</v>
      </c>
      <c r="R60" t="s">
        <v>278</v>
      </c>
      <c r="S60" t="s">
        <v>277</v>
      </c>
      <c r="T60" t="s">
        <v>278</v>
      </c>
      <c r="U60" s="3"/>
      <c r="V60"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75</v>
      </c>
      <c r="W60"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82.5</v>
      </c>
      <c r="X60"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90</v>
      </c>
      <c r="Y60"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60"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105</v>
      </c>
      <c r="AA60"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60"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120</v>
      </c>
      <c r="AC60"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127.5</v>
      </c>
      <c r="AD60"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60"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142.5</v>
      </c>
      <c r="AF6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60"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157.5</v>
      </c>
      <c r="AH60"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165</v>
      </c>
      <c r="AI60"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172.5</v>
      </c>
      <c r="AJ60"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180</v>
      </c>
      <c r="AK6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60"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61" spans="1:38" x14ac:dyDescent="0.55000000000000004">
      <c r="A61" t="s">
        <v>379</v>
      </c>
      <c r="B61" t="s">
        <v>380</v>
      </c>
      <c r="C61" s="4" t="s">
        <v>284</v>
      </c>
      <c r="D61" t="s">
        <v>277</v>
      </c>
      <c r="E61" t="s">
        <v>277</v>
      </c>
      <c r="F61" t="s">
        <v>277</v>
      </c>
      <c r="G61" t="s">
        <v>277</v>
      </c>
      <c r="H61" t="s">
        <v>277</v>
      </c>
      <c r="I61" t="s">
        <v>277</v>
      </c>
      <c r="J61" t="s">
        <v>277</v>
      </c>
      <c r="K61" t="s">
        <v>277</v>
      </c>
      <c r="L61" t="s">
        <v>277</v>
      </c>
      <c r="M61" t="s">
        <v>277</v>
      </c>
      <c r="N61" t="s">
        <v>277</v>
      </c>
      <c r="O61" t="s">
        <v>277</v>
      </c>
      <c r="P61" t="s">
        <v>277</v>
      </c>
      <c r="Q61" t="s">
        <v>277</v>
      </c>
      <c r="R61" t="s">
        <v>277</v>
      </c>
      <c r="S61" t="s">
        <v>278</v>
      </c>
      <c r="T61" t="s">
        <v>277</v>
      </c>
      <c r="U61" s="3"/>
      <c r="V61" s="3" t="str">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
      </c>
      <c r="W61"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61"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61"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61"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AA61"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61"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AC61"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61"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61"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F6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61"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61"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61"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61"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61" s="3">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125.00000000000001</v>
      </c>
      <c r="AL61"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62" spans="1:38" x14ac:dyDescent="0.55000000000000004">
      <c r="A62" t="s">
        <v>381</v>
      </c>
      <c r="B62" t="s">
        <v>382</v>
      </c>
      <c r="C62" s="4" t="s">
        <v>284</v>
      </c>
      <c r="D62" t="s">
        <v>277</v>
      </c>
      <c r="E62" t="s">
        <v>277</v>
      </c>
      <c r="F62" t="s">
        <v>277</v>
      </c>
      <c r="G62" t="s">
        <v>277</v>
      </c>
      <c r="H62" t="s">
        <v>277</v>
      </c>
      <c r="I62" t="s">
        <v>277</v>
      </c>
      <c r="J62" t="s">
        <v>277</v>
      </c>
      <c r="K62" t="s">
        <v>277</v>
      </c>
      <c r="L62" t="s">
        <v>277</v>
      </c>
      <c r="M62" t="s">
        <v>277</v>
      </c>
      <c r="N62" t="s">
        <v>277</v>
      </c>
      <c r="O62" t="s">
        <v>277</v>
      </c>
      <c r="P62" t="s">
        <v>277</v>
      </c>
      <c r="Q62" t="s">
        <v>277</v>
      </c>
      <c r="R62" t="s">
        <v>277</v>
      </c>
      <c r="S62" t="s">
        <v>278</v>
      </c>
      <c r="T62" t="s">
        <v>277</v>
      </c>
      <c r="U62" s="3"/>
      <c r="V62" s="3" t="str">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
      </c>
      <c r="W62"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62"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62"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62"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AA62"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62"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AC62"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62"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62"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F6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62"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62"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62"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62"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62" s="3">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125.00000000000001</v>
      </c>
      <c r="AL62"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63" spans="1:38" x14ac:dyDescent="0.55000000000000004">
      <c r="A63" t="s">
        <v>383</v>
      </c>
      <c r="B63" t="s">
        <v>384</v>
      </c>
      <c r="C63" s="4" t="s">
        <v>284</v>
      </c>
      <c r="D63" t="s">
        <v>277</v>
      </c>
      <c r="E63" t="s">
        <v>277</v>
      </c>
      <c r="F63" t="s">
        <v>277</v>
      </c>
      <c r="G63" t="s">
        <v>277</v>
      </c>
      <c r="H63" t="s">
        <v>277</v>
      </c>
      <c r="I63" t="s">
        <v>277</v>
      </c>
      <c r="J63" t="s">
        <v>277</v>
      </c>
      <c r="K63" t="s">
        <v>277</v>
      </c>
      <c r="L63" t="s">
        <v>277</v>
      </c>
      <c r="M63" t="s">
        <v>277</v>
      </c>
      <c r="N63" t="s">
        <v>277</v>
      </c>
      <c r="O63" t="s">
        <v>277</v>
      </c>
      <c r="P63" t="s">
        <v>277</v>
      </c>
      <c r="Q63" t="s">
        <v>277</v>
      </c>
      <c r="R63" t="s">
        <v>277</v>
      </c>
      <c r="S63" t="s">
        <v>278</v>
      </c>
      <c r="T63" t="s">
        <v>277</v>
      </c>
      <c r="U63" s="3"/>
      <c r="V63" s="3" t="str">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
      </c>
      <c r="W63"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63"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6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63"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AA63"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63"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AC63"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63"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63"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F6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63"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63"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63"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63"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63" s="3">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125.00000000000001</v>
      </c>
      <c r="AL63"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64" spans="1:38" x14ac:dyDescent="0.55000000000000004">
      <c r="A64" t="s">
        <v>385</v>
      </c>
      <c r="B64" t="s">
        <v>386</v>
      </c>
      <c r="C64" s="4" t="s">
        <v>387</v>
      </c>
      <c r="D64" t="s">
        <v>278</v>
      </c>
      <c r="E64" t="s">
        <v>277</v>
      </c>
      <c r="F64" t="s">
        <v>278</v>
      </c>
      <c r="G64" t="s">
        <v>277</v>
      </c>
      <c r="H64" t="s">
        <v>277</v>
      </c>
      <c r="I64" t="s">
        <v>277</v>
      </c>
      <c r="J64" t="s">
        <v>277</v>
      </c>
      <c r="K64" t="s">
        <v>278</v>
      </c>
      <c r="L64" t="s">
        <v>277</v>
      </c>
      <c r="M64" t="s">
        <v>277</v>
      </c>
      <c r="N64" t="s">
        <v>277</v>
      </c>
      <c r="O64" t="s">
        <v>278</v>
      </c>
      <c r="P64" t="s">
        <v>277</v>
      </c>
      <c r="Q64" t="s">
        <v>278</v>
      </c>
      <c r="R64" t="s">
        <v>277</v>
      </c>
      <c r="S64" t="s">
        <v>277</v>
      </c>
      <c r="T64" t="s">
        <v>277</v>
      </c>
      <c r="U64" s="3"/>
      <c r="V64"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13.333333333333334</v>
      </c>
      <c r="W64"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14.666666666666666</v>
      </c>
      <c r="X64"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64"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64"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AA64"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6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21.333333333333332</v>
      </c>
      <c r="AC64"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64"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6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25.333333333333332</v>
      </c>
      <c r="AF6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64"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64"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29.333333333333332</v>
      </c>
      <c r="AI64"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64"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6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64"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65" spans="1:38" x14ac:dyDescent="0.55000000000000004">
      <c r="A65" t="s">
        <v>388</v>
      </c>
      <c r="B65" t="s">
        <v>389</v>
      </c>
      <c r="C65" s="4" t="s">
        <v>390</v>
      </c>
      <c r="D65" t="s">
        <v>278</v>
      </c>
      <c r="E65" t="s">
        <v>277</v>
      </c>
      <c r="F65" t="s">
        <v>278</v>
      </c>
      <c r="G65" t="s">
        <v>277</v>
      </c>
      <c r="H65" t="s">
        <v>277</v>
      </c>
      <c r="I65" t="s">
        <v>277</v>
      </c>
      <c r="J65" t="s">
        <v>277</v>
      </c>
      <c r="K65" t="s">
        <v>278</v>
      </c>
      <c r="L65" t="s">
        <v>277</v>
      </c>
      <c r="M65" t="s">
        <v>277</v>
      </c>
      <c r="N65" t="s">
        <v>277</v>
      </c>
      <c r="O65" t="s">
        <v>278</v>
      </c>
      <c r="P65" t="s">
        <v>277</v>
      </c>
      <c r="Q65" t="s">
        <v>278</v>
      </c>
      <c r="R65" t="s">
        <v>277</v>
      </c>
      <c r="S65" t="s">
        <v>277</v>
      </c>
      <c r="T65" t="s">
        <v>277</v>
      </c>
      <c r="U65" s="3"/>
      <c r="V65"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26.666666666666668</v>
      </c>
      <c r="W65"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29.333333333333332</v>
      </c>
      <c r="X65"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65"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65"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AA65"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6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42.666666666666664</v>
      </c>
      <c r="AC65"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6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6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50.666666666666664</v>
      </c>
      <c r="AF6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65"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65"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58.666666666666664</v>
      </c>
      <c r="AI65"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65"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6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6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66" spans="1:38" x14ac:dyDescent="0.55000000000000004">
      <c r="A66" t="s">
        <v>391</v>
      </c>
      <c r="B66" t="s">
        <v>392</v>
      </c>
      <c r="C66" s="4" t="s">
        <v>393</v>
      </c>
      <c r="D66" t="s">
        <v>278</v>
      </c>
      <c r="E66" t="s">
        <v>277</v>
      </c>
      <c r="F66" t="s">
        <v>278</v>
      </c>
      <c r="G66" t="s">
        <v>277</v>
      </c>
      <c r="H66" t="s">
        <v>277</v>
      </c>
      <c r="I66" t="s">
        <v>277</v>
      </c>
      <c r="J66" t="s">
        <v>277</v>
      </c>
      <c r="K66" t="s">
        <v>278</v>
      </c>
      <c r="L66" t="s">
        <v>277</v>
      </c>
      <c r="M66" t="s">
        <v>277</v>
      </c>
      <c r="N66" t="s">
        <v>277</v>
      </c>
      <c r="O66" t="s">
        <v>278</v>
      </c>
      <c r="P66" t="s">
        <v>277</v>
      </c>
      <c r="Q66" t="s">
        <v>278</v>
      </c>
      <c r="R66" t="s">
        <v>277</v>
      </c>
      <c r="S66" t="s">
        <v>277</v>
      </c>
      <c r="T66" t="s">
        <v>277</v>
      </c>
      <c r="U66" s="3"/>
      <c r="V66"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43.333333333333336</v>
      </c>
      <c r="W66"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47.666666666666664</v>
      </c>
      <c r="X66"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66"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66"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AA66"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6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69.333333333333329</v>
      </c>
      <c r="AC66"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6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6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82.333333333333329</v>
      </c>
      <c r="AF6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66"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66"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95.333333333333329</v>
      </c>
      <c r="AI66"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66"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6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66"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67" spans="1:38" x14ac:dyDescent="0.55000000000000004">
      <c r="A67" t="s">
        <v>394</v>
      </c>
      <c r="B67" t="s">
        <v>395</v>
      </c>
      <c r="C67" s="4" t="s">
        <v>396</v>
      </c>
      <c r="D67" t="s">
        <v>278</v>
      </c>
      <c r="E67" t="s">
        <v>277</v>
      </c>
      <c r="F67" t="s">
        <v>277</v>
      </c>
      <c r="G67" t="s">
        <v>277</v>
      </c>
      <c r="H67" t="s">
        <v>277</v>
      </c>
      <c r="I67" t="s">
        <v>278</v>
      </c>
      <c r="J67" t="s">
        <v>277</v>
      </c>
      <c r="K67" t="s">
        <v>278</v>
      </c>
      <c r="L67" t="s">
        <v>277</v>
      </c>
      <c r="M67" t="s">
        <v>277</v>
      </c>
      <c r="N67" t="s">
        <v>277</v>
      </c>
      <c r="O67" t="s">
        <v>278</v>
      </c>
      <c r="P67" t="s">
        <v>277</v>
      </c>
      <c r="Q67" t="s">
        <v>277</v>
      </c>
      <c r="R67" t="s">
        <v>277</v>
      </c>
      <c r="S67" t="s">
        <v>277</v>
      </c>
      <c r="T67" t="s">
        <v>277</v>
      </c>
      <c r="U67" s="3"/>
      <c r="V67"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36.666666666666671</v>
      </c>
      <c r="W67"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67"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67"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6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51.333333333333336</v>
      </c>
      <c r="AA67"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6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58.666666666666664</v>
      </c>
      <c r="AC67"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67"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6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69.666666666666657</v>
      </c>
      <c r="AF6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67"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67"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67"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67"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6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67"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68" spans="1:38" x14ac:dyDescent="0.55000000000000004">
      <c r="A68" t="s">
        <v>397</v>
      </c>
      <c r="B68" t="s">
        <v>398</v>
      </c>
      <c r="C68" s="4" t="s">
        <v>399</v>
      </c>
      <c r="D68" t="s">
        <v>278</v>
      </c>
      <c r="E68" t="s">
        <v>277</v>
      </c>
      <c r="F68" t="s">
        <v>277</v>
      </c>
      <c r="G68" t="s">
        <v>277</v>
      </c>
      <c r="H68" t="s">
        <v>277</v>
      </c>
      <c r="I68" t="s">
        <v>278</v>
      </c>
      <c r="J68" t="s">
        <v>277</v>
      </c>
      <c r="K68" t="s">
        <v>278</v>
      </c>
      <c r="L68" t="s">
        <v>277</v>
      </c>
      <c r="M68" t="s">
        <v>277</v>
      </c>
      <c r="N68" t="s">
        <v>277</v>
      </c>
      <c r="O68" t="s">
        <v>278</v>
      </c>
      <c r="P68" t="s">
        <v>277</v>
      </c>
      <c r="Q68" t="s">
        <v>277</v>
      </c>
      <c r="R68" t="s">
        <v>277</v>
      </c>
      <c r="S68" t="s">
        <v>277</v>
      </c>
      <c r="T68" t="s">
        <v>277</v>
      </c>
      <c r="U68" s="3"/>
      <c r="V68"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61.666666666666671</v>
      </c>
      <c r="W68"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68"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68"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68"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86.333333333333343</v>
      </c>
      <c r="AA68"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68"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98.666666666666657</v>
      </c>
      <c r="AC68"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68"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68"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117.16666666666666</v>
      </c>
      <c r="AF6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68"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68"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68"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68"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6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68"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69" spans="1:38" x14ac:dyDescent="0.55000000000000004">
      <c r="A69" t="s">
        <v>400</v>
      </c>
      <c r="B69" t="s">
        <v>401</v>
      </c>
      <c r="C69" s="4" t="s">
        <v>42</v>
      </c>
      <c r="D69" t="s">
        <v>278</v>
      </c>
      <c r="E69" t="s">
        <v>277</v>
      </c>
      <c r="F69" t="s">
        <v>277</v>
      </c>
      <c r="G69" t="s">
        <v>277</v>
      </c>
      <c r="H69" t="s">
        <v>277</v>
      </c>
      <c r="I69" t="s">
        <v>278</v>
      </c>
      <c r="J69" t="s">
        <v>277</v>
      </c>
      <c r="K69" t="s">
        <v>278</v>
      </c>
      <c r="L69" t="s">
        <v>277</v>
      </c>
      <c r="M69" t="s">
        <v>277</v>
      </c>
      <c r="N69" t="s">
        <v>277</v>
      </c>
      <c r="O69" t="s">
        <v>278</v>
      </c>
      <c r="P69" t="s">
        <v>277</v>
      </c>
      <c r="Q69" t="s">
        <v>277</v>
      </c>
      <c r="R69" t="s">
        <v>277</v>
      </c>
      <c r="S69" t="s">
        <v>277</v>
      </c>
      <c r="T69" t="s">
        <v>277</v>
      </c>
      <c r="U69" s="3"/>
      <c r="V69"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86.666666666666671</v>
      </c>
      <c r="W69"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69"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69"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69"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121.33333333333334</v>
      </c>
      <c r="AA69"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69"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138.66666666666666</v>
      </c>
      <c r="AC69"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69"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69"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164.66666666666666</v>
      </c>
      <c r="AF6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69"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69"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69"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69"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69"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69"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70" spans="1:38" x14ac:dyDescent="0.55000000000000004">
      <c r="A70" t="s">
        <v>402</v>
      </c>
      <c r="B70" t="s">
        <v>403</v>
      </c>
      <c r="C70" s="4" t="s">
        <v>25</v>
      </c>
      <c r="D70" t="s">
        <v>278</v>
      </c>
      <c r="E70" t="s">
        <v>277</v>
      </c>
      <c r="F70" t="s">
        <v>277</v>
      </c>
      <c r="G70" t="s">
        <v>277</v>
      </c>
      <c r="H70" t="s">
        <v>277</v>
      </c>
      <c r="I70" t="s">
        <v>278</v>
      </c>
      <c r="J70" t="s">
        <v>277</v>
      </c>
      <c r="K70" t="s">
        <v>278</v>
      </c>
      <c r="L70" t="s">
        <v>277</v>
      </c>
      <c r="M70" t="s">
        <v>277</v>
      </c>
      <c r="N70" t="s">
        <v>277</v>
      </c>
      <c r="O70" t="s">
        <v>278</v>
      </c>
      <c r="P70" t="s">
        <v>277</v>
      </c>
      <c r="Q70" t="s">
        <v>277</v>
      </c>
      <c r="R70" t="s">
        <v>277</v>
      </c>
      <c r="S70" t="s">
        <v>277</v>
      </c>
      <c r="T70" t="s">
        <v>277</v>
      </c>
      <c r="U70" s="3"/>
      <c r="V70"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111.66666666666667</v>
      </c>
      <c r="W70"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70"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70"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70"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156.33333333333334</v>
      </c>
      <c r="AA70"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70"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178.66666666666666</v>
      </c>
      <c r="AC70"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70"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70"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212.16666666666666</v>
      </c>
      <c r="AF7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70"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70"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70"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70"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7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70"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71" spans="1:38" x14ac:dyDescent="0.55000000000000004">
      <c r="A71" t="s">
        <v>404</v>
      </c>
      <c r="B71" t="s">
        <v>405</v>
      </c>
      <c r="C71" s="4" t="s">
        <v>311</v>
      </c>
      <c r="D71" t="s">
        <v>278</v>
      </c>
      <c r="E71" t="s">
        <v>277</v>
      </c>
      <c r="F71" t="s">
        <v>277</v>
      </c>
      <c r="G71" t="s">
        <v>277</v>
      </c>
      <c r="H71" t="s">
        <v>277</v>
      </c>
      <c r="I71" t="s">
        <v>278</v>
      </c>
      <c r="J71" t="s">
        <v>277</v>
      </c>
      <c r="K71" t="s">
        <v>278</v>
      </c>
      <c r="L71" t="s">
        <v>277</v>
      </c>
      <c r="M71" t="s">
        <v>277</v>
      </c>
      <c r="N71" t="s">
        <v>277</v>
      </c>
      <c r="O71" t="s">
        <v>278</v>
      </c>
      <c r="P71" t="s">
        <v>277</v>
      </c>
      <c r="Q71" t="s">
        <v>277</v>
      </c>
      <c r="R71" t="s">
        <v>277</v>
      </c>
      <c r="S71" t="s">
        <v>277</v>
      </c>
      <c r="T71" t="s">
        <v>277</v>
      </c>
      <c r="U71" s="3"/>
      <c r="V71"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71"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71"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71"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71"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71"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71"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71"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71"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71"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7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71"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71"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71"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71"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71"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71"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72" spans="1:38" x14ac:dyDescent="0.55000000000000004">
      <c r="A72" t="s">
        <v>406</v>
      </c>
      <c r="B72" t="s">
        <v>407</v>
      </c>
      <c r="C72" s="4" t="s">
        <v>408</v>
      </c>
      <c r="D72" t="s">
        <v>278</v>
      </c>
      <c r="E72" t="s">
        <v>277</v>
      </c>
      <c r="F72" t="s">
        <v>277</v>
      </c>
      <c r="G72" t="s">
        <v>277</v>
      </c>
      <c r="H72" t="s">
        <v>277</v>
      </c>
      <c r="I72" t="s">
        <v>278</v>
      </c>
      <c r="J72" t="s">
        <v>277</v>
      </c>
      <c r="K72" t="s">
        <v>278</v>
      </c>
      <c r="L72" t="s">
        <v>277</v>
      </c>
      <c r="M72" t="s">
        <v>277</v>
      </c>
      <c r="N72" t="s">
        <v>277</v>
      </c>
      <c r="O72" t="s">
        <v>278</v>
      </c>
      <c r="P72" t="s">
        <v>277</v>
      </c>
      <c r="Q72" t="s">
        <v>277</v>
      </c>
      <c r="R72" t="s">
        <v>277</v>
      </c>
      <c r="S72" t="s">
        <v>277</v>
      </c>
      <c r="T72" t="s">
        <v>277</v>
      </c>
      <c r="U72" s="3"/>
      <c r="V72"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41.666666666666671</v>
      </c>
      <c r="W72"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72"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72"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72"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58.333333333333336</v>
      </c>
      <c r="AA72"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7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66.666666666666657</v>
      </c>
      <c r="AC72"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72"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7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79.166666666666657</v>
      </c>
      <c r="AF7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72"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72"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72"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72"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72"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72"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73" spans="1:38" x14ac:dyDescent="0.55000000000000004">
      <c r="A73" t="s">
        <v>409</v>
      </c>
      <c r="B73" t="s">
        <v>410</v>
      </c>
      <c r="C73" s="4" t="s">
        <v>6</v>
      </c>
      <c r="D73" t="s">
        <v>278</v>
      </c>
      <c r="E73" t="s">
        <v>277</v>
      </c>
      <c r="F73" t="s">
        <v>277</v>
      </c>
      <c r="G73" t="s">
        <v>277</v>
      </c>
      <c r="H73" t="s">
        <v>277</v>
      </c>
      <c r="I73" t="s">
        <v>278</v>
      </c>
      <c r="J73" t="s">
        <v>277</v>
      </c>
      <c r="K73" t="s">
        <v>278</v>
      </c>
      <c r="L73" t="s">
        <v>277</v>
      </c>
      <c r="M73" t="s">
        <v>277</v>
      </c>
      <c r="N73" t="s">
        <v>277</v>
      </c>
      <c r="O73" t="s">
        <v>278</v>
      </c>
      <c r="P73" t="s">
        <v>277</v>
      </c>
      <c r="Q73" t="s">
        <v>277</v>
      </c>
      <c r="R73" t="s">
        <v>277</v>
      </c>
      <c r="S73" t="s">
        <v>277</v>
      </c>
      <c r="T73" t="s">
        <v>277</v>
      </c>
      <c r="U73" s="3"/>
      <c r="V73"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58.333333333333336</v>
      </c>
      <c r="W73"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73"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7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73"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81.666666666666671</v>
      </c>
      <c r="AA73"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7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93.333333333333329</v>
      </c>
      <c r="AC73"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73"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73"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110.83333333333333</v>
      </c>
      <c r="AF7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73"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73"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73"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73"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7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73"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74" spans="1:38" x14ac:dyDescent="0.55000000000000004">
      <c r="A74" t="s">
        <v>411</v>
      </c>
      <c r="B74" t="s">
        <v>412</v>
      </c>
      <c r="C74" s="4" t="s">
        <v>413</v>
      </c>
      <c r="D74" t="s">
        <v>278</v>
      </c>
      <c r="E74" t="s">
        <v>277</v>
      </c>
      <c r="F74" t="s">
        <v>277</v>
      </c>
      <c r="G74" t="s">
        <v>277</v>
      </c>
      <c r="H74" t="s">
        <v>277</v>
      </c>
      <c r="I74" t="s">
        <v>278</v>
      </c>
      <c r="J74" t="s">
        <v>277</v>
      </c>
      <c r="K74" t="s">
        <v>278</v>
      </c>
      <c r="L74" t="s">
        <v>277</v>
      </c>
      <c r="M74" t="s">
        <v>277</v>
      </c>
      <c r="N74" t="s">
        <v>277</v>
      </c>
      <c r="O74" t="s">
        <v>278</v>
      </c>
      <c r="P74" t="s">
        <v>277</v>
      </c>
      <c r="Q74" t="s">
        <v>277</v>
      </c>
      <c r="R74" t="s">
        <v>277</v>
      </c>
      <c r="S74" t="s">
        <v>277</v>
      </c>
      <c r="T74" t="s">
        <v>277</v>
      </c>
      <c r="U74" s="3"/>
      <c r="V74"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78.333333333333343</v>
      </c>
      <c r="W74"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74"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74"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74"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109.66666666666667</v>
      </c>
      <c r="AA74"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7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125.33333333333333</v>
      </c>
      <c r="AC74"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74"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7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148.83333333333331</v>
      </c>
      <c r="AF7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74"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74"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74"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74"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7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74"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75" spans="1:38" x14ac:dyDescent="0.55000000000000004">
      <c r="A75" t="s">
        <v>414</v>
      </c>
      <c r="B75" t="s">
        <v>415</v>
      </c>
      <c r="C75" s="4" t="s">
        <v>413</v>
      </c>
      <c r="D75" t="s">
        <v>278</v>
      </c>
      <c r="E75" t="s">
        <v>277</v>
      </c>
      <c r="F75" t="s">
        <v>277</v>
      </c>
      <c r="G75" t="s">
        <v>277</v>
      </c>
      <c r="H75" t="s">
        <v>277</v>
      </c>
      <c r="I75" t="s">
        <v>278</v>
      </c>
      <c r="J75" t="s">
        <v>277</v>
      </c>
      <c r="K75" t="s">
        <v>278</v>
      </c>
      <c r="L75" t="s">
        <v>277</v>
      </c>
      <c r="M75" t="s">
        <v>277</v>
      </c>
      <c r="N75" t="s">
        <v>277</v>
      </c>
      <c r="O75" t="s">
        <v>278</v>
      </c>
      <c r="P75" t="s">
        <v>277</v>
      </c>
      <c r="Q75" t="s">
        <v>277</v>
      </c>
      <c r="R75" t="s">
        <v>277</v>
      </c>
      <c r="S75" t="s">
        <v>277</v>
      </c>
      <c r="T75" t="s">
        <v>277</v>
      </c>
      <c r="U75" s="3"/>
      <c r="V75"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78.333333333333343</v>
      </c>
      <c r="W75"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75"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75"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75"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109.66666666666667</v>
      </c>
      <c r="AA75"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7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125.33333333333333</v>
      </c>
      <c r="AC75"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7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7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148.83333333333331</v>
      </c>
      <c r="AF7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75"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75"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75"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75"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7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7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76" spans="1:38" x14ac:dyDescent="0.55000000000000004">
      <c r="A76" t="s">
        <v>416</v>
      </c>
      <c r="B76" t="s">
        <v>417</v>
      </c>
      <c r="C76" s="4" t="s">
        <v>418</v>
      </c>
      <c r="D76" t="s">
        <v>278</v>
      </c>
      <c r="E76" t="s">
        <v>277</v>
      </c>
      <c r="F76" t="s">
        <v>277</v>
      </c>
      <c r="G76" t="s">
        <v>277</v>
      </c>
      <c r="H76" t="s">
        <v>277</v>
      </c>
      <c r="I76" t="s">
        <v>278</v>
      </c>
      <c r="J76" t="s">
        <v>277</v>
      </c>
      <c r="K76" t="s">
        <v>278</v>
      </c>
      <c r="L76" t="s">
        <v>277</v>
      </c>
      <c r="M76" t="s">
        <v>277</v>
      </c>
      <c r="N76" t="s">
        <v>277</v>
      </c>
      <c r="O76" t="s">
        <v>278</v>
      </c>
      <c r="P76" t="s">
        <v>277</v>
      </c>
      <c r="Q76" t="s">
        <v>277</v>
      </c>
      <c r="R76" t="s">
        <v>277</v>
      </c>
      <c r="S76" t="s">
        <v>277</v>
      </c>
      <c r="T76" t="s">
        <v>277</v>
      </c>
      <c r="U76" s="3"/>
      <c r="V76"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108.33333333333334</v>
      </c>
      <c r="W76"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76"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76"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7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151.66666666666669</v>
      </c>
      <c r="AA76"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7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173.33333333333331</v>
      </c>
      <c r="AC76"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7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7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205.83333333333331</v>
      </c>
      <c r="AF7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76"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76"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76"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76"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7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76"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77" spans="1:38" x14ac:dyDescent="0.55000000000000004">
      <c r="A77" t="s">
        <v>419</v>
      </c>
      <c r="B77" t="s">
        <v>420</v>
      </c>
      <c r="C77" s="4" t="s">
        <v>39</v>
      </c>
      <c r="D77" t="s">
        <v>278</v>
      </c>
      <c r="E77" t="s">
        <v>277</v>
      </c>
      <c r="F77" t="s">
        <v>277</v>
      </c>
      <c r="G77" t="s">
        <v>277</v>
      </c>
      <c r="H77" t="s">
        <v>277</v>
      </c>
      <c r="I77" t="s">
        <v>278</v>
      </c>
      <c r="J77" t="s">
        <v>277</v>
      </c>
      <c r="K77" t="s">
        <v>278</v>
      </c>
      <c r="L77" t="s">
        <v>277</v>
      </c>
      <c r="M77" t="s">
        <v>277</v>
      </c>
      <c r="N77" t="s">
        <v>277</v>
      </c>
      <c r="O77" t="s">
        <v>278</v>
      </c>
      <c r="P77" t="s">
        <v>277</v>
      </c>
      <c r="Q77" t="s">
        <v>277</v>
      </c>
      <c r="R77" t="s">
        <v>277</v>
      </c>
      <c r="S77" t="s">
        <v>277</v>
      </c>
      <c r="T77" t="s">
        <v>277</v>
      </c>
      <c r="U77" s="3"/>
      <c r="V77"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136.66666666666669</v>
      </c>
      <c r="W77"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77"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77"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7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191.33333333333334</v>
      </c>
      <c r="AA77"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7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218.66666666666666</v>
      </c>
      <c r="AC77"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77"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7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259.66666666666663</v>
      </c>
      <c r="AF7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77"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77"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77"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77"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7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77"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78" spans="1:38" x14ac:dyDescent="0.55000000000000004">
      <c r="A78" t="s">
        <v>421</v>
      </c>
      <c r="B78" t="s">
        <v>422</v>
      </c>
      <c r="C78" s="4" t="s">
        <v>284</v>
      </c>
      <c r="D78" t="s">
        <v>278</v>
      </c>
      <c r="E78" t="s">
        <v>277</v>
      </c>
      <c r="F78" t="s">
        <v>277</v>
      </c>
      <c r="G78" t="s">
        <v>277</v>
      </c>
      <c r="H78" t="s">
        <v>277</v>
      </c>
      <c r="I78" t="s">
        <v>278</v>
      </c>
      <c r="J78" t="s">
        <v>277</v>
      </c>
      <c r="K78" t="s">
        <v>278</v>
      </c>
      <c r="L78" t="s">
        <v>277</v>
      </c>
      <c r="M78" t="s">
        <v>277</v>
      </c>
      <c r="N78" t="s">
        <v>277</v>
      </c>
      <c r="O78" t="s">
        <v>278</v>
      </c>
      <c r="P78" t="s">
        <v>277</v>
      </c>
      <c r="Q78" t="s">
        <v>277</v>
      </c>
      <c r="R78" t="s">
        <v>277</v>
      </c>
      <c r="S78" t="s">
        <v>277</v>
      </c>
      <c r="T78" t="s">
        <v>277</v>
      </c>
      <c r="U78" s="3"/>
      <c r="V78"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50</v>
      </c>
      <c r="W78"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78"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78"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78"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70</v>
      </c>
      <c r="AA78"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78"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80</v>
      </c>
      <c r="AC78"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78"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78"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95</v>
      </c>
      <c r="AF7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78"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78"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78"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78"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7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78"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79" spans="1:38" x14ac:dyDescent="0.55000000000000004">
      <c r="A79" t="s">
        <v>423</v>
      </c>
      <c r="B79" t="s">
        <v>424</v>
      </c>
      <c r="C79" s="4" t="s">
        <v>425</v>
      </c>
      <c r="D79" t="s">
        <v>278</v>
      </c>
      <c r="E79" t="s">
        <v>277</v>
      </c>
      <c r="F79" t="s">
        <v>277</v>
      </c>
      <c r="G79" t="s">
        <v>277</v>
      </c>
      <c r="H79" t="s">
        <v>277</v>
      </c>
      <c r="I79" t="s">
        <v>278</v>
      </c>
      <c r="J79" t="s">
        <v>277</v>
      </c>
      <c r="K79" t="s">
        <v>278</v>
      </c>
      <c r="L79" t="s">
        <v>277</v>
      </c>
      <c r="M79" t="s">
        <v>277</v>
      </c>
      <c r="N79" t="s">
        <v>277</v>
      </c>
      <c r="O79" t="s">
        <v>278</v>
      </c>
      <c r="P79" t="s">
        <v>277</v>
      </c>
      <c r="Q79" t="s">
        <v>277</v>
      </c>
      <c r="R79" t="s">
        <v>277</v>
      </c>
      <c r="S79" t="s">
        <v>277</v>
      </c>
      <c r="T79" t="s">
        <v>277</v>
      </c>
      <c r="U79" s="3"/>
      <c r="V79"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70</v>
      </c>
      <c r="W79"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79"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79"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79"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98</v>
      </c>
      <c r="AA79"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79"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112</v>
      </c>
      <c r="AC79"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79"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79"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133</v>
      </c>
      <c r="AF7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79"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79"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79"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79"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79"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79"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80" spans="1:38" x14ac:dyDescent="0.55000000000000004">
      <c r="A80" t="s">
        <v>426</v>
      </c>
      <c r="B80" t="s">
        <v>427</v>
      </c>
      <c r="C80" s="4" t="s">
        <v>10</v>
      </c>
      <c r="D80" t="s">
        <v>278</v>
      </c>
      <c r="E80" t="s">
        <v>277</v>
      </c>
      <c r="F80" t="s">
        <v>277</v>
      </c>
      <c r="G80" t="s">
        <v>277</v>
      </c>
      <c r="H80" t="s">
        <v>277</v>
      </c>
      <c r="I80" t="s">
        <v>278</v>
      </c>
      <c r="J80" t="s">
        <v>277</v>
      </c>
      <c r="K80" t="s">
        <v>278</v>
      </c>
      <c r="L80" t="s">
        <v>277</v>
      </c>
      <c r="M80" t="s">
        <v>277</v>
      </c>
      <c r="N80" t="s">
        <v>277</v>
      </c>
      <c r="O80" t="s">
        <v>278</v>
      </c>
      <c r="P80" t="s">
        <v>277</v>
      </c>
      <c r="Q80" t="s">
        <v>277</v>
      </c>
      <c r="R80" t="s">
        <v>277</v>
      </c>
      <c r="S80" t="s">
        <v>277</v>
      </c>
      <c r="T80" t="s">
        <v>277</v>
      </c>
      <c r="U80" s="3"/>
      <c r="V80"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95</v>
      </c>
      <c r="W80"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80"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80"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80"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133</v>
      </c>
      <c r="AA80"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80"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152</v>
      </c>
      <c r="AC80"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80"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80"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180.5</v>
      </c>
      <c r="AF8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80"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80"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80"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80"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8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80"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81" spans="1:38" x14ac:dyDescent="0.55000000000000004">
      <c r="A81" t="s">
        <v>428</v>
      </c>
      <c r="B81" t="s">
        <v>429</v>
      </c>
      <c r="C81" s="4" t="s">
        <v>10</v>
      </c>
      <c r="D81" t="s">
        <v>278</v>
      </c>
      <c r="E81" t="s">
        <v>277</v>
      </c>
      <c r="F81" t="s">
        <v>277</v>
      </c>
      <c r="G81" t="s">
        <v>277</v>
      </c>
      <c r="H81" t="s">
        <v>277</v>
      </c>
      <c r="I81" t="s">
        <v>278</v>
      </c>
      <c r="J81" t="s">
        <v>277</v>
      </c>
      <c r="K81" t="s">
        <v>278</v>
      </c>
      <c r="L81" t="s">
        <v>277</v>
      </c>
      <c r="M81" t="s">
        <v>277</v>
      </c>
      <c r="N81" t="s">
        <v>277</v>
      </c>
      <c r="O81" t="s">
        <v>278</v>
      </c>
      <c r="P81" t="s">
        <v>277</v>
      </c>
      <c r="Q81" t="s">
        <v>277</v>
      </c>
      <c r="R81" t="s">
        <v>277</v>
      </c>
      <c r="S81" t="s">
        <v>277</v>
      </c>
      <c r="T81" t="s">
        <v>277</v>
      </c>
      <c r="U81" s="3"/>
      <c r="V81"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95</v>
      </c>
      <c r="W81"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81"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81"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81"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133</v>
      </c>
      <c r="AA81"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81"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152</v>
      </c>
      <c r="AC81"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81"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81"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180.5</v>
      </c>
      <c r="AF8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81"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81"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81"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81"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81"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81"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82" spans="1:38" x14ac:dyDescent="0.55000000000000004">
      <c r="A82" t="s">
        <v>430</v>
      </c>
      <c r="B82" t="s">
        <v>431</v>
      </c>
      <c r="C82" s="4" t="s">
        <v>432</v>
      </c>
      <c r="D82" t="s">
        <v>278</v>
      </c>
      <c r="E82" t="s">
        <v>277</v>
      </c>
      <c r="F82" t="s">
        <v>277</v>
      </c>
      <c r="G82" t="s">
        <v>277</v>
      </c>
      <c r="H82" t="s">
        <v>277</v>
      </c>
      <c r="I82" t="s">
        <v>278</v>
      </c>
      <c r="J82" t="s">
        <v>277</v>
      </c>
      <c r="K82" t="s">
        <v>278</v>
      </c>
      <c r="L82" t="s">
        <v>277</v>
      </c>
      <c r="M82" t="s">
        <v>277</v>
      </c>
      <c r="N82" t="s">
        <v>277</v>
      </c>
      <c r="O82" t="s">
        <v>278</v>
      </c>
      <c r="P82" t="s">
        <v>277</v>
      </c>
      <c r="Q82" t="s">
        <v>277</v>
      </c>
      <c r="R82" t="s">
        <v>277</v>
      </c>
      <c r="S82" t="s">
        <v>277</v>
      </c>
      <c r="T82" t="s">
        <v>277</v>
      </c>
      <c r="U82" s="3"/>
      <c r="V82"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128.33333333333334</v>
      </c>
      <c r="W82"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82"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82"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82"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179.66666666666669</v>
      </c>
      <c r="AA82"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8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205.33333333333331</v>
      </c>
      <c r="AC82"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82"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8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243.83333333333331</v>
      </c>
      <c r="AF8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82"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82"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82"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82"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82"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82"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83" spans="1:38" x14ac:dyDescent="0.55000000000000004">
      <c r="A83" t="s">
        <v>433</v>
      </c>
      <c r="B83" t="s">
        <v>434</v>
      </c>
      <c r="C83" s="4" t="s">
        <v>435</v>
      </c>
      <c r="D83" t="s">
        <v>278</v>
      </c>
      <c r="E83" t="s">
        <v>277</v>
      </c>
      <c r="F83" t="s">
        <v>277</v>
      </c>
      <c r="G83" t="s">
        <v>277</v>
      </c>
      <c r="H83" t="s">
        <v>277</v>
      </c>
      <c r="I83" t="s">
        <v>278</v>
      </c>
      <c r="J83" t="s">
        <v>277</v>
      </c>
      <c r="K83" t="s">
        <v>278</v>
      </c>
      <c r="L83" t="s">
        <v>277</v>
      </c>
      <c r="M83" t="s">
        <v>277</v>
      </c>
      <c r="N83" t="s">
        <v>277</v>
      </c>
      <c r="O83" t="s">
        <v>278</v>
      </c>
      <c r="P83" t="s">
        <v>277</v>
      </c>
      <c r="Q83" t="s">
        <v>277</v>
      </c>
      <c r="R83" t="s">
        <v>277</v>
      </c>
      <c r="S83" t="s">
        <v>277</v>
      </c>
      <c r="T83" t="s">
        <v>277</v>
      </c>
      <c r="U83" s="3"/>
      <c r="V83"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153.33333333333334</v>
      </c>
      <c r="W83"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83"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8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83"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214.66666666666669</v>
      </c>
      <c r="AA83"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8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245.33333333333331</v>
      </c>
      <c r="AC83"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83"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83"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291.33333333333331</v>
      </c>
      <c r="AF8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83"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83"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83"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83"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8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83"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84" spans="1:38" x14ac:dyDescent="0.55000000000000004">
      <c r="A84" t="s">
        <v>436</v>
      </c>
      <c r="B84" t="s">
        <v>437</v>
      </c>
      <c r="C84" s="4" t="s">
        <v>284</v>
      </c>
      <c r="D84" t="s">
        <v>278</v>
      </c>
      <c r="E84" t="s">
        <v>277</v>
      </c>
      <c r="F84" t="s">
        <v>277</v>
      </c>
      <c r="G84" t="s">
        <v>277</v>
      </c>
      <c r="H84" t="s">
        <v>277</v>
      </c>
      <c r="I84" t="s">
        <v>278</v>
      </c>
      <c r="J84" t="s">
        <v>277</v>
      </c>
      <c r="K84" t="s">
        <v>278</v>
      </c>
      <c r="L84" t="s">
        <v>277</v>
      </c>
      <c r="M84" t="s">
        <v>277</v>
      </c>
      <c r="N84" t="s">
        <v>277</v>
      </c>
      <c r="O84" t="s">
        <v>278</v>
      </c>
      <c r="P84" t="s">
        <v>277</v>
      </c>
      <c r="Q84" t="s">
        <v>277</v>
      </c>
      <c r="R84" t="s">
        <v>277</v>
      </c>
      <c r="S84" t="s">
        <v>277</v>
      </c>
      <c r="T84" t="s">
        <v>277</v>
      </c>
      <c r="U84" s="3"/>
      <c r="V84"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50</v>
      </c>
      <c r="W84"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84"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84"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84"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70</v>
      </c>
      <c r="AA84"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8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80</v>
      </c>
      <c r="AC84"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84"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8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95</v>
      </c>
      <c r="AF8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84"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84"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84"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84"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8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84"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85" spans="1:38" x14ac:dyDescent="0.55000000000000004">
      <c r="A85" t="s">
        <v>438</v>
      </c>
      <c r="B85" t="s">
        <v>439</v>
      </c>
      <c r="C85" s="4" t="s">
        <v>280</v>
      </c>
      <c r="D85" t="s">
        <v>278</v>
      </c>
      <c r="E85" t="s">
        <v>277</v>
      </c>
      <c r="F85" t="s">
        <v>277</v>
      </c>
      <c r="G85" t="s">
        <v>277</v>
      </c>
      <c r="H85" t="s">
        <v>277</v>
      </c>
      <c r="I85" t="s">
        <v>278</v>
      </c>
      <c r="J85" t="s">
        <v>277</v>
      </c>
      <c r="K85" t="s">
        <v>278</v>
      </c>
      <c r="L85" t="s">
        <v>277</v>
      </c>
      <c r="M85" t="s">
        <v>277</v>
      </c>
      <c r="N85" t="s">
        <v>277</v>
      </c>
      <c r="O85" t="s">
        <v>278</v>
      </c>
      <c r="P85" t="s">
        <v>277</v>
      </c>
      <c r="Q85" t="s">
        <v>277</v>
      </c>
      <c r="R85" t="s">
        <v>277</v>
      </c>
      <c r="S85" t="s">
        <v>277</v>
      </c>
      <c r="T85" t="s">
        <v>277</v>
      </c>
      <c r="U85" s="3"/>
      <c r="V85"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100</v>
      </c>
      <c r="W85"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85"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85"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85"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AA85"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8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160</v>
      </c>
      <c r="AC85"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8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8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190</v>
      </c>
      <c r="AF8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85"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85"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85"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85"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8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8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86" spans="1:38" x14ac:dyDescent="0.55000000000000004">
      <c r="A86" t="s">
        <v>440</v>
      </c>
      <c r="B86" t="s">
        <v>441</v>
      </c>
      <c r="C86" s="4" t="s">
        <v>408</v>
      </c>
      <c r="D86" t="s">
        <v>278</v>
      </c>
      <c r="E86" t="s">
        <v>277</v>
      </c>
      <c r="F86" t="s">
        <v>277</v>
      </c>
      <c r="G86" t="s">
        <v>277</v>
      </c>
      <c r="H86" t="s">
        <v>277</v>
      </c>
      <c r="I86" t="s">
        <v>278</v>
      </c>
      <c r="J86" t="s">
        <v>277</v>
      </c>
      <c r="K86" t="s">
        <v>278</v>
      </c>
      <c r="L86" t="s">
        <v>277</v>
      </c>
      <c r="M86" t="s">
        <v>277</v>
      </c>
      <c r="N86" t="s">
        <v>277</v>
      </c>
      <c r="O86" t="s">
        <v>278</v>
      </c>
      <c r="P86" t="s">
        <v>277</v>
      </c>
      <c r="Q86" t="s">
        <v>277</v>
      </c>
      <c r="R86" t="s">
        <v>277</v>
      </c>
      <c r="S86" t="s">
        <v>277</v>
      </c>
      <c r="T86" t="s">
        <v>277</v>
      </c>
      <c r="U86" s="3"/>
      <c r="V86"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41.666666666666671</v>
      </c>
      <c r="W86"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86"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86"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8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58.333333333333336</v>
      </c>
      <c r="AA86"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8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66.666666666666657</v>
      </c>
      <c r="AC86"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8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8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79.166666666666657</v>
      </c>
      <c r="AF8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86"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86"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86"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86"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8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86"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87" spans="1:38" x14ac:dyDescent="0.55000000000000004">
      <c r="A87" t="s">
        <v>442</v>
      </c>
      <c r="B87" t="s">
        <v>443</v>
      </c>
      <c r="C87" s="4" t="s">
        <v>6</v>
      </c>
      <c r="D87" t="s">
        <v>278</v>
      </c>
      <c r="E87" t="s">
        <v>277</v>
      </c>
      <c r="F87" t="s">
        <v>277</v>
      </c>
      <c r="G87" t="s">
        <v>277</v>
      </c>
      <c r="H87" t="s">
        <v>277</v>
      </c>
      <c r="I87" t="s">
        <v>278</v>
      </c>
      <c r="J87" t="s">
        <v>277</v>
      </c>
      <c r="K87" t="s">
        <v>278</v>
      </c>
      <c r="L87" t="s">
        <v>277</v>
      </c>
      <c r="M87" t="s">
        <v>277</v>
      </c>
      <c r="N87" t="s">
        <v>277</v>
      </c>
      <c r="O87" t="s">
        <v>278</v>
      </c>
      <c r="P87" t="s">
        <v>277</v>
      </c>
      <c r="Q87" t="s">
        <v>277</v>
      </c>
      <c r="R87" t="s">
        <v>277</v>
      </c>
      <c r="S87" t="s">
        <v>277</v>
      </c>
      <c r="T87" t="s">
        <v>277</v>
      </c>
      <c r="U87" s="3"/>
      <c r="V87"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58.333333333333336</v>
      </c>
      <c r="W87"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87"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87"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8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81.666666666666671</v>
      </c>
      <c r="AA87"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8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93.333333333333329</v>
      </c>
      <c r="AC87"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87"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8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110.83333333333333</v>
      </c>
      <c r="AF8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87"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87"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87"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87"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8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87"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88" spans="1:38" x14ac:dyDescent="0.55000000000000004">
      <c r="A88" t="s">
        <v>444</v>
      </c>
      <c r="B88" t="s">
        <v>445</v>
      </c>
      <c r="C88" s="4" t="s">
        <v>413</v>
      </c>
      <c r="D88" t="s">
        <v>278</v>
      </c>
      <c r="E88" t="s">
        <v>277</v>
      </c>
      <c r="F88" t="s">
        <v>277</v>
      </c>
      <c r="G88" t="s">
        <v>277</v>
      </c>
      <c r="H88" t="s">
        <v>277</v>
      </c>
      <c r="I88" t="s">
        <v>278</v>
      </c>
      <c r="J88" t="s">
        <v>277</v>
      </c>
      <c r="K88" t="s">
        <v>278</v>
      </c>
      <c r="L88" t="s">
        <v>277</v>
      </c>
      <c r="M88" t="s">
        <v>277</v>
      </c>
      <c r="N88" t="s">
        <v>277</v>
      </c>
      <c r="O88" t="s">
        <v>278</v>
      </c>
      <c r="P88" t="s">
        <v>277</v>
      </c>
      <c r="Q88" t="s">
        <v>277</v>
      </c>
      <c r="R88" t="s">
        <v>277</v>
      </c>
      <c r="S88" t="s">
        <v>277</v>
      </c>
      <c r="T88" t="s">
        <v>277</v>
      </c>
      <c r="U88" s="3"/>
      <c r="V88"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78.333333333333343</v>
      </c>
      <c r="W88"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88"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88"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88"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109.66666666666667</v>
      </c>
      <c r="AA88"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88"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125.33333333333333</v>
      </c>
      <c r="AC88"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88"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88"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148.83333333333331</v>
      </c>
      <c r="AF8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88"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88"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88"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88"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8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88"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89" spans="1:38" x14ac:dyDescent="0.55000000000000004">
      <c r="A89" t="s">
        <v>446</v>
      </c>
      <c r="B89" t="s">
        <v>447</v>
      </c>
      <c r="C89" s="4" t="s">
        <v>448</v>
      </c>
      <c r="D89" t="s">
        <v>278</v>
      </c>
      <c r="E89" t="s">
        <v>277</v>
      </c>
      <c r="F89" t="s">
        <v>277</v>
      </c>
      <c r="G89" t="s">
        <v>277</v>
      </c>
      <c r="H89" t="s">
        <v>277</v>
      </c>
      <c r="I89" t="s">
        <v>278</v>
      </c>
      <c r="J89" t="s">
        <v>277</v>
      </c>
      <c r="K89" t="s">
        <v>278</v>
      </c>
      <c r="L89" t="s">
        <v>277</v>
      </c>
      <c r="M89" t="s">
        <v>277</v>
      </c>
      <c r="N89" t="s">
        <v>277</v>
      </c>
      <c r="O89" t="s">
        <v>278</v>
      </c>
      <c r="P89" t="s">
        <v>277</v>
      </c>
      <c r="Q89" t="s">
        <v>277</v>
      </c>
      <c r="R89" t="s">
        <v>277</v>
      </c>
      <c r="S89" t="s">
        <v>277</v>
      </c>
      <c r="T89" t="s">
        <v>277</v>
      </c>
      <c r="U89" s="3"/>
      <c r="V89"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103.33333333333334</v>
      </c>
      <c r="W89"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89"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89"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89"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144.66666666666669</v>
      </c>
      <c r="AA89"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89"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165.33333333333331</v>
      </c>
      <c r="AC89"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89"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89"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196.33333333333331</v>
      </c>
      <c r="AF8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89"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89"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89"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89"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89"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89"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90" spans="1:38" x14ac:dyDescent="0.55000000000000004">
      <c r="A90" t="s">
        <v>449</v>
      </c>
      <c r="B90" t="s">
        <v>450</v>
      </c>
      <c r="C90" s="4" t="s">
        <v>451</v>
      </c>
      <c r="D90" t="s">
        <v>278</v>
      </c>
      <c r="E90" t="s">
        <v>277</v>
      </c>
      <c r="F90" t="s">
        <v>277</v>
      </c>
      <c r="G90" t="s">
        <v>277</v>
      </c>
      <c r="H90" t="s">
        <v>277</v>
      </c>
      <c r="I90" t="s">
        <v>278</v>
      </c>
      <c r="J90" t="s">
        <v>277</v>
      </c>
      <c r="K90" t="s">
        <v>278</v>
      </c>
      <c r="L90" t="s">
        <v>277</v>
      </c>
      <c r="M90" t="s">
        <v>277</v>
      </c>
      <c r="N90" t="s">
        <v>277</v>
      </c>
      <c r="O90" t="s">
        <v>278</v>
      </c>
      <c r="P90" t="s">
        <v>277</v>
      </c>
      <c r="Q90" t="s">
        <v>277</v>
      </c>
      <c r="R90" t="s">
        <v>277</v>
      </c>
      <c r="S90" t="s">
        <v>277</v>
      </c>
      <c r="T90" t="s">
        <v>277</v>
      </c>
      <c r="U90" s="3"/>
      <c r="V90"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66.666666666666671</v>
      </c>
      <c r="W90"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90"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90"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90"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93.333333333333343</v>
      </c>
      <c r="AA90"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90"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106.66666666666666</v>
      </c>
      <c r="AC90"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90"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90"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126.66666666666666</v>
      </c>
      <c r="AF9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90"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90"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90"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90"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9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90"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91" spans="1:38" x14ac:dyDescent="0.55000000000000004">
      <c r="A91" t="s">
        <v>452</v>
      </c>
      <c r="B91" t="s">
        <v>453</v>
      </c>
      <c r="C91" s="4" t="s">
        <v>42</v>
      </c>
      <c r="D91" t="s">
        <v>278</v>
      </c>
      <c r="E91" t="s">
        <v>277</v>
      </c>
      <c r="F91" t="s">
        <v>277</v>
      </c>
      <c r="G91" t="s">
        <v>277</v>
      </c>
      <c r="H91" t="s">
        <v>277</v>
      </c>
      <c r="I91" t="s">
        <v>278</v>
      </c>
      <c r="J91" t="s">
        <v>277</v>
      </c>
      <c r="K91" t="s">
        <v>278</v>
      </c>
      <c r="L91" t="s">
        <v>277</v>
      </c>
      <c r="M91" t="s">
        <v>277</v>
      </c>
      <c r="N91" t="s">
        <v>277</v>
      </c>
      <c r="O91" t="s">
        <v>278</v>
      </c>
      <c r="P91" t="s">
        <v>277</v>
      </c>
      <c r="Q91" t="s">
        <v>277</v>
      </c>
      <c r="R91" t="s">
        <v>277</v>
      </c>
      <c r="S91" t="s">
        <v>277</v>
      </c>
      <c r="T91" t="s">
        <v>277</v>
      </c>
      <c r="U91" s="3"/>
      <c r="V91"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86.666666666666671</v>
      </c>
      <c r="W91"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91"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91"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91"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121.33333333333334</v>
      </c>
      <c r="AA91"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91"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138.66666666666666</v>
      </c>
      <c r="AC91"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91"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91"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164.66666666666666</v>
      </c>
      <c r="AF9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91"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91"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91"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91"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91"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91"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92" spans="1:38" x14ac:dyDescent="0.55000000000000004">
      <c r="A92" t="s">
        <v>454</v>
      </c>
      <c r="B92" t="s">
        <v>455</v>
      </c>
      <c r="C92" s="4" t="s">
        <v>456</v>
      </c>
      <c r="D92" t="s">
        <v>278</v>
      </c>
      <c r="E92" t="s">
        <v>277</v>
      </c>
      <c r="F92" t="s">
        <v>277</v>
      </c>
      <c r="G92" t="s">
        <v>277</v>
      </c>
      <c r="H92" t="s">
        <v>277</v>
      </c>
      <c r="I92" t="s">
        <v>278</v>
      </c>
      <c r="J92" t="s">
        <v>277</v>
      </c>
      <c r="K92" t="s">
        <v>278</v>
      </c>
      <c r="L92" t="s">
        <v>277</v>
      </c>
      <c r="M92" t="s">
        <v>277</v>
      </c>
      <c r="N92" t="s">
        <v>277</v>
      </c>
      <c r="O92" t="s">
        <v>278</v>
      </c>
      <c r="P92" t="s">
        <v>277</v>
      </c>
      <c r="Q92" t="s">
        <v>277</v>
      </c>
      <c r="R92" t="s">
        <v>277</v>
      </c>
      <c r="S92" t="s">
        <v>277</v>
      </c>
      <c r="T92" t="s">
        <v>277</v>
      </c>
      <c r="U92" s="3"/>
      <c r="V92"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116.66666666666667</v>
      </c>
      <c r="W92"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92"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92"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92"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163.33333333333334</v>
      </c>
      <c r="AA92"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9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186.66666666666666</v>
      </c>
      <c r="AC92"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92"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9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221.66666666666666</v>
      </c>
      <c r="AF9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92"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92"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92"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92"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92"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92"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93" spans="1:38" x14ac:dyDescent="0.55000000000000004">
      <c r="A93" t="s">
        <v>457</v>
      </c>
      <c r="B93" t="s">
        <v>458</v>
      </c>
      <c r="C93" s="4" t="s">
        <v>459</v>
      </c>
      <c r="D93" t="s">
        <v>278</v>
      </c>
      <c r="E93" t="s">
        <v>277</v>
      </c>
      <c r="F93" t="s">
        <v>277</v>
      </c>
      <c r="G93" t="s">
        <v>277</v>
      </c>
      <c r="H93" t="s">
        <v>277</v>
      </c>
      <c r="I93" t="s">
        <v>278</v>
      </c>
      <c r="J93" t="s">
        <v>277</v>
      </c>
      <c r="K93" t="s">
        <v>278</v>
      </c>
      <c r="L93" t="s">
        <v>277</v>
      </c>
      <c r="M93" t="s">
        <v>277</v>
      </c>
      <c r="N93" t="s">
        <v>277</v>
      </c>
      <c r="O93" t="s">
        <v>278</v>
      </c>
      <c r="P93" t="s">
        <v>277</v>
      </c>
      <c r="Q93" t="s">
        <v>277</v>
      </c>
      <c r="R93" t="s">
        <v>277</v>
      </c>
      <c r="S93" t="s">
        <v>277</v>
      </c>
      <c r="T93" t="s">
        <v>277</v>
      </c>
      <c r="U93" s="3"/>
      <c r="V93"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145</v>
      </c>
      <c r="W93"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93"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9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93"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203</v>
      </c>
      <c r="AA93"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9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232</v>
      </c>
      <c r="AC93"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93"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93"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275.5</v>
      </c>
      <c r="AF9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93"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93"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93"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93"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9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93"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94" spans="1:38" x14ac:dyDescent="0.55000000000000004">
      <c r="A94" t="s">
        <v>460</v>
      </c>
      <c r="B94" t="s">
        <v>461</v>
      </c>
      <c r="C94" s="4" t="s">
        <v>284</v>
      </c>
      <c r="D94" t="s">
        <v>278</v>
      </c>
      <c r="E94" t="s">
        <v>277</v>
      </c>
      <c r="F94" t="s">
        <v>277</v>
      </c>
      <c r="G94" t="s">
        <v>277</v>
      </c>
      <c r="H94" t="s">
        <v>277</v>
      </c>
      <c r="I94" t="s">
        <v>278</v>
      </c>
      <c r="J94" t="s">
        <v>277</v>
      </c>
      <c r="K94" t="s">
        <v>278</v>
      </c>
      <c r="L94" t="s">
        <v>277</v>
      </c>
      <c r="M94" t="s">
        <v>277</v>
      </c>
      <c r="N94" t="s">
        <v>277</v>
      </c>
      <c r="O94" t="s">
        <v>278</v>
      </c>
      <c r="P94" t="s">
        <v>277</v>
      </c>
      <c r="Q94" t="s">
        <v>277</v>
      </c>
      <c r="R94" t="s">
        <v>277</v>
      </c>
      <c r="S94" t="s">
        <v>277</v>
      </c>
      <c r="T94" t="s">
        <v>277</v>
      </c>
      <c r="U94" s="3"/>
      <c r="V94"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50</v>
      </c>
      <c r="W94"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94"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94"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94"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70</v>
      </c>
      <c r="AA94"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9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80</v>
      </c>
      <c r="AC94"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94"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9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95</v>
      </c>
      <c r="AF9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94"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94"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94"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94"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9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94"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95" spans="1:38" x14ac:dyDescent="0.55000000000000004">
      <c r="A95" t="s">
        <v>462</v>
      </c>
      <c r="B95" t="s">
        <v>567</v>
      </c>
      <c r="C95" s="4" t="s">
        <v>425</v>
      </c>
      <c r="D95" t="s">
        <v>278</v>
      </c>
      <c r="E95" t="s">
        <v>277</v>
      </c>
      <c r="F95" t="s">
        <v>277</v>
      </c>
      <c r="G95" t="s">
        <v>277</v>
      </c>
      <c r="H95" t="s">
        <v>277</v>
      </c>
      <c r="I95" t="s">
        <v>278</v>
      </c>
      <c r="J95" t="s">
        <v>277</v>
      </c>
      <c r="K95" t="s">
        <v>278</v>
      </c>
      <c r="L95" t="s">
        <v>277</v>
      </c>
      <c r="M95" t="s">
        <v>277</v>
      </c>
      <c r="N95" t="s">
        <v>277</v>
      </c>
      <c r="O95" t="s">
        <v>278</v>
      </c>
      <c r="P95" t="s">
        <v>277</v>
      </c>
      <c r="Q95" t="s">
        <v>277</v>
      </c>
      <c r="R95" t="s">
        <v>277</v>
      </c>
      <c r="S95" t="s">
        <v>277</v>
      </c>
      <c r="T95" t="s">
        <v>277</v>
      </c>
      <c r="U95" s="3"/>
      <c r="V95"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70</v>
      </c>
      <c r="W95"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95"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95"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95"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98</v>
      </c>
      <c r="AA95"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9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112</v>
      </c>
      <c r="AC95"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9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9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133</v>
      </c>
      <c r="AF9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95"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95"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95"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95"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9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9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96" spans="1:38" x14ac:dyDescent="0.55000000000000004">
      <c r="A96" t="s">
        <v>464</v>
      </c>
      <c r="B96" t="s">
        <v>465</v>
      </c>
      <c r="C96" s="4" t="s">
        <v>10</v>
      </c>
      <c r="D96" t="s">
        <v>278</v>
      </c>
      <c r="E96" t="s">
        <v>277</v>
      </c>
      <c r="F96" t="s">
        <v>277</v>
      </c>
      <c r="G96" t="s">
        <v>277</v>
      </c>
      <c r="H96" t="s">
        <v>277</v>
      </c>
      <c r="I96" t="s">
        <v>278</v>
      </c>
      <c r="J96" t="s">
        <v>277</v>
      </c>
      <c r="K96" t="s">
        <v>278</v>
      </c>
      <c r="L96" t="s">
        <v>277</v>
      </c>
      <c r="M96" t="s">
        <v>277</v>
      </c>
      <c r="N96" t="s">
        <v>277</v>
      </c>
      <c r="O96" t="s">
        <v>278</v>
      </c>
      <c r="P96" t="s">
        <v>277</v>
      </c>
      <c r="Q96" t="s">
        <v>277</v>
      </c>
      <c r="R96" t="s">
        <v>277</v>
      </c>
      <c r="S96" t="s">
        <v>277</v>
      </c>
      <c r="T96" t="s">
        <v>277</v>
      </c>
      <c r="U96" s="3"/>
      <c r="V96"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95</v>
      </c>
      <c r="W96"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96"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96"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9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133</v>
      </c>
      <c r="AA96"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9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152</v>
      </c>
      <c r="AC96"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9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9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180.5</v>
      </c>
      <c r="AF9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96"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96"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96"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96"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9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96"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97" spans="1:38" x14ac:dyDescent="0.55000000000000004">
      <c r="A97" t="s">
        <v>466</v>
      </c>
      <c r="B97" t="s">
        <v>467</v>
      </c>
      <c r="C97" s="4" t="s">
        <v>311</v>
      </c>
      <c r="D97" t="s">
        <v>278</v>
      </c>
      <c r="E97" t="s">
        <v>277</v>
      </c>
      <c r="F97" t="s">
        <v>277</v>
      </c>
      <c r="G97" t="s">
        <v>277</v>
      </c>
      <c r="H97" t="s">
        <v>277</v>
      </c>
      <c r="I97" t="s">
        <v>278</v>
      </c>
      <c r="J97" t="s">
        <v>277</v>
      </c>
      <c r="K97" t="s">
        <v>278</v>
      </c>
      <c r="L97" t="s">
        <v>277</v>
      </c>
      <c r="M97" t="s">
        <v>277</v>
      </c>
      <c r="N97" t="s">
        <v>277</v>
      </c>
      <c r="O97" t="s">
        <v>278</v>
      </c>
      <c r="P97" t="s">
        <v>277</v>
      </c>
      <c r="Q97" t="s">
        <v>277</v>
      </c>
      <c r="R97" t="s">
        <v>277</v>
      </c>
      <c r="S97" t="s">
        <v>277</v>
      </c>
      <c r="T97" t="s">
        <v>277</v>
      </c>
      <c r="U97" s="3"/>
      <c r="V97"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97"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97"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97"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9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97"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9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97"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97"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9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9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97"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97"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97"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97"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9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97"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98" spans="1:38" x14ac:dyDescent="0.55000000000000004">
      <c r="A98" t="s">
        <v>468</v>
      </c>
      <c r="B98" t="s">
        <v>469</v>
      </c>
      <c r="C98" s="4" t="s">
        <v>408</v>
      </c>
      <c r="D98" t="s">
        <v>278</v>
      </c>
      <c r="E98" t="s">
        <v>277</v>
      </c>
      <c r="F98" t="s">
        <v>277</v>
      </c>
      <c r="G98" t="s">
        <v>277</v>
      </c>
      <c r="H98" t="s">
        <v>277</v>
      </c>
      <c r="I98" t="s">
        <v>278</v>
      </c>
      <c r="J98" t="s">
        <v>277</v>
      </c>
      <c r="K98" t="s">
        <v>278</v>
      </c>
      <c r="L98" t="s">
        <v>277</v>
      </c>
      <c r="M98" t="s">
        <v>277</v>
      </c>
      <c r="N98" t="s">
        <v>277</v>
      </c>
      <c r="O98" t="s">
        <v>278</v>
      </c>
      <c r="P98" t="s">
        <v>277</v>
      </c>
      <c r="Q98" t="s">
        <v>277</v>
      </c>
      <c r="R98" t="s">
        <v>277</v>
      </c>
      <c r="S98" t="s">
        <v>277</v>
      </c>
      <c r="T98" t="s">
        <v>277</v>
      </c>
      <c r="U98" s="3"/>
      <c r="V98"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41.666666666666671</v>
      </c>
      <c r="W98"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98"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98"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98"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58.333333333333336</v>
      </c>
      <c r="AA98"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98"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66.666666666666657</v>
      </c>
      <c r="AC98"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98"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98"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79.166666666666657</v>
      </c>
      <c r="AF9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98"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98"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98"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98"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9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98"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99" spans="1:38" x14ac:dyDescent="0.55000000000000004">
      <c r="A99" t="s">
        <v>470</v>
      </c>
      <c r="B99" t="s">
        <v>568</v>
      </c>
      <c r="C99" s="4" t="s">
        <v>399</v>
      </c>
      <c r="D99" t="s">
        <v>278</v>
      </c>
      <c r="E99" t="s">
        <v>277</v>
      </c>
      <c r="F99" t="s">
        <v>277</v>
      </c>
      <c r="G99" t="s">
        <v>277</v>
      </c>
      <c r="H99" t="s">
        <v>277</v>
      </c>
      <c r="I99" t="s">
        <v>278</v>
      </c>
      <c r="J99" t="s">
        <v>277</v>
      </c>
      <c r="K99" t="s">
        <v>278</v>
      </c>
      <c r="L99" t="s">
        <v>277</v>
      </c>
      <c r="M99" t="s">
        <v>277</v>
      </c>
      <c r="N99" t="s">
        <v>277</v>
      </c>
      <c r="O99" t="s">
        <v>278</v>
      </c>
      <c r="P99" t="s">
        <v>277</v>
      </c>
      <c r="Q99" t="s">
        <v>277</v>
      </c>
      <c r="R99" t="s">
        <v>277</v>
      </c>
      <c r="S99" t="s">
        <v>277</v>
      </c>
      <c r="T99" t="s">
        <v>277</v>
      </c>
      <c r="U99" s="3"/>
      <c r="V99"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61.666666666666671</v>
      </c>
      <c r="W99"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99"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99"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99"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86.333333333333343</v>
      </c>
      <c r="AA99"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99"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98.666666666666657</v>
      </c>
      <c r="AC99"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99"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99"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117.16666666666666</v>
      </c>
      <c r="AF9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99"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99"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99"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99"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99"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99"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00" spans="1:38" x14ac:dyDescent="0.55000000000000004">
      <c r="A100" t="s">
        <v>472</v>
      </c>
      <c r="B100" t="s">
        <v>569</v>
      </c>
      <c r="C100" s="4" t="s">
        <v>42</v>
      </c>
      <c r="D100" t="s">
        <v>278</v>
      </c>
      <c r="E100" t="s">
        <v>277</v>
      </c>
      <c r="F100" t="s">
        <v>277</v>
      </c>
      <c r="G100" t="s">
        <v>277</v>
      </c>
      <c r="H100" t="s">
        <v>277</v>
      </c>
      <c r="I100" t="s">
        <v>278</v>
      </c>
      <c r="J100" t="s">
        <v>277</v>
      </c>
      <c r="K100" t="s">
        <v>278</v>
      </c>
      <c r="L100" t="s">
        <v>277</v>
      </c>
      <c r="M100" t="s">
        <v>277</v>
      </c>
      <c r="N100" t="s">
        <v>277</v>
      </c>
      <c r="O100" t="s">
        <v>278</v>
      </c>
      <c r="P100" t="s">
        <v>277</v>
      </c>
      <c r="Q100" t="s">
        <v>277</v>
      </c>
      <c r="R100" t="s">
        <v>277</v>
      </c>
      <c r="S100" t="s">
        <v>277</v>
      </c>
      <c r="T100" t="s">
        <v>277</v>
      </c>
      <c r="U100" s="3"/>
      <c r="V100"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86.666666666666671</v>
      </c>
      <c r="W100"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100"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00"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00"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121.33333333333334</v>
      </c>
      <c r="AA100"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00"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138.66666666666666</v>
      </c>
      <c r="AC100"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00"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00"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164.66666666666666</v>
      </c>
      <c r="AF10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00"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00"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100"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00"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0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00"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01" spans="1:38" x14ac:dyDescent="0.55000000000000004">
      <c r="A101" t="s">
        <v>474</v>
      </c>
      <c r="B101" t="s">
        <v>475</v>
      </c>
      <c r="C101" s="4" t="s">
        <v>396</v>
      </c>
      <c r="D101" t="s">
        <v>278</v>
      </c>
      <c r="E101" t="s">
        <v>277</v>
      </c>
      <c r="F101" t="s">
        <v>277</v>
      </c>
      <c r="G101" t="s">
        <v>277</v>
      </c>
      <c r="H101" t="s">
        <v>277</v>
      </c>
      <c r="I101" t="s">
        <v>278</v>
      </c>
      <c r="J101" t="s">
        <v>277</v>
      </c>
      <c r="K101" t="s">
        <v>278</v>
      </c>
      <c r="L101" t="s">
        <v>277</v>
      </c>
      <c r="M101" t="s">
        <v>277</v>
      </c>
      <c r="N101" t="s">
        <v>277</v>
      </c>
      <c r="O101" t="s">
        <v>278</v>
      </c>
      <c r="P101" t="s">
        <v>277</v>
      </c>
      <c r="Q101" t="s">
        <v>277</v>
      </c>
      <c r="R101" t="s">
        <v>277</v>
      </c>
      <c r="S101" t="s">
        <v>277</v>
      </c>
      <c r="T101" t="s">
        <v>277</v>
      </c>
      <c r="U101" s="3"/>
      <c r="V101"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36.666666666666671</v>
      </c>
      <c r="W101"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101"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01"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01"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51.333333333333336</v>
      </c>
      <c r="AA101"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01"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58.666666666666664</v>
      </c>
      <c r="AC101"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01"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01"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69.666666666666657</v>
      </c>
      <c r="AF10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01"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01"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101"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01"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01"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01"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02" spans="1:38" x14ac:dyDescent="0.55000000000000004">
      <c r="A102" t="s">
        <v>476</v>
      </c>
      <c r="B102" t="s">
        <v>477</v>
      </c>
      <c r="C102" s="4" t="s">
        <v>289</v>
      </c>
      <c r="D102" t="s">
        <v>278</v>
      </c>
      <c r="E102" t="s">
        <v>277</v>
      </c>
      <c r="F102" t="s">
        <v>277</v>
      </c>
      <c r="G102" t="s">
        <v>277</v>
      </c>
      <c r="H102" t="s">
        <v>277</v>
      </c>
      <c r="I102" t="s">
        <v>278</v>
      </c>
      <c r="J102" t="s">
        <v>277</v>
      </c>
      <c r="K102" t="s">
        <v>278</v>
      </c>
      <c r="L102" t="s">
        <v>277</v>
      </c>
      <c r="M102" t="s">
        <v>277</v>
      </c>
      <c r="N102" t="s">
        <v>277</v>
      </c>
      <c r="O102" t="s">
        <v>278</v>
      </c>
      <c r="P102" t="s">
        <v>277</v>
      </c>
      <c r="Q102" t="s">
        <v>277</v>
      </c>
      <c r="R102" t="s">
        <v>277</v>
      </c>
      <c r="S102" t="s">
        <v>277</v>
      </c>
      <c r="T102" t="s">
        <v>277</v>
      </c>
      <c r="U102" s="3"/>
      <c r="V102"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75</v>
      </c>
      <c r="W102"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102"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02"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02"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105</v>
      </c>
      <c r="AA102"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0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120</v>
      </c>
      <c r="AC102"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02"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0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142.5</v>
      </c>
      <c r="AF10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02"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02"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102"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02"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02"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02"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03" spans="1:38" x14ac:dyDescent="0.55000000000000004">
      <c r="A103" t="s">
        <v>478</v>
      </c>
      <c r="B103" t="s">
        <v>570</v>
      </c>
      <c r="C103" s="4" t="s">
        <v>25</v>
      </c>
      <c r="D103" t="s">
        <v>278</v>
      </c>
      <c r="E103" t="s">
        <v>277</v>
      </c>
      <c r="F103" t="s">
        <v>277</v>
      </c>
      <c r="G103" t="s">
        <v>277</v>
      </c>
      <c r="H103" t="s">
        <v>277</v>
      </c>
      <c r="I103" t="s">
        <v>278</v>
      </c>
      <c r="J103" t="s">
        <v>277</v>
      </c>
      <c r="K103" t="s">
        <v>278</v>
      </c>
      <c r="L103" t="s">
        <v>277</v>
      </c>
      <c r="M103" t="s">
        <v>277</v>
      </c>
      <c r="N103" t="s">
        <v>277</v>
      </c>
      <c r="O103" t="s">
        <v>278</v>
      </c>
      <c r="P103" t="s">
        <v>277</v>
      </c>
      <c r="Q103" t="s">
        <v>277</v>
      </c>
      <c r="R103" t="s">
        <v>277</v>
      </c>
      <c r="S103" t="s">
        <v>277</v>
      </c>
      <c r="T103" t="s">
        <v>277</v>
      </c>
      <c r="U103" s="3"/>
      <c r="V103"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111.66666666666667</v>
      </c>
      <c r="W103"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103"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0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03"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156.33333333333334</v>
      </c>
      <c r="AA103"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0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178.66666666666666</v>
      </c>
      <c r="AC103"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03"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03"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212.16666666666666</v>
      </c>
      <c r="AF10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03"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03"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103"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03"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0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03"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04" spans="1:38" x14ac:dyDescent="0.55000000000000004">
      <c r="A104" t="s">
        <v>480</v>
      </c>
      <c r="B104" t="s">
        <v>481</v>
      </c>
      <c r="C104" s="4" t="s">
        <v>39</v>
      </c>
      <c r="D104" t="s">
        <v>278</v>
      </c>
      <c r="E104" t="s">
        <v>277</v>
      </c>
      <c r="F104" t="s">
        <v>277</v>
      </c>
      <c r="G104" t="s">
        <v>277</v>
      </c>
      <c r="H104" t="s">
        <v>277</v>
      </c>
      <c r="I104" t="s">
        <v>278</v>
      </c>
      <c r="J104" t="s">
        <v>277</v>
      </c>
      <c r="K104" t="s">
        <v>278</v>
      </c>
      <c r="L104" t="s">
        <v>277</v>
      </c>
      <c r="M104" t="s">
        <v>277</v>
      </c>
      <c r="N104" t="s">
        <v>277</v>
      </c>
      <c r="O104" t="s">
        <v>278</v>
      </c>
      <c r="P104" t="s">
        <v>277</v>
      </c>
      <c r="Q104" t="s">
        <v>277</v>
      </c>
      <c r="R104" t="s">
        <v>277</v>
      </c>
      <c r="S104" t="s">
        <v>277</v>
      </c>
      <c r="T104" t="s">
        <v>277</v>
      </c>
      <c r="U104" s="3"/>
      <c r="V104"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136.66666666666669</v>
      </c>
      <c r="W104"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104"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04"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04"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191.33333333333334</v>
      </c>
      <c r="AA104"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0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218.66666666666666</v>
      </c>
      <c r="AC104"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04"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0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259.66666666666663</v>
      </c>
      <c r="AF10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04"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04"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104"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04"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0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04"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05" spans="1:38" x14ac:dyDescent="0.55000000000000004">
      <c r="A105" t="s">
        <v>482</v>
      </c>
      <c r="B105" t="s">
        <v>483</v>
      </c>
      <c r="C105" s="4" t="s">
        <v>408</v>
      </c>
      <c r="D105" t="s">
        <v>278</v>
      </c>
      <c r="E105" t="s">
        <v>277</v>
      </c>
      <c r="F105" t="s">
        <v>277</v>
      </c>
      <c r="G105" t="s">
        <v>277</v>
      </c>
      <c r="H105" t="s">
        <v>277</v>
      </c>
      <c r="I105" t="s">
        <v>278</v>
      </c>
      <c r="J105" t="s">
        <v>277</v>
      </c>
      <c r="K105" t="s">
        <v>278</v>
      </c>
      <c r="L105" t="s">
        <v>277</v>
      </c>
      <c r="M105" t="s">
        <v>277</v>
      </c>
      <c r="N105" t="s">
        <v>277</v>
      </c>
      <c r="O105" t="s">
        <v>278</v>
      </c>
      <c r="P105" t="s">
        <v>277</v>
      </c>
      <c r="Q105" t="s">
        <v>277</v>
      </c>
      <c r="R105" t="s">
        <v>277</v>
      </c>
      <c r="S105" t="s">
        <v>277</v>
      </c>
      <c r="T105" t="s">
        <v>277</v>
      </c>
      <c r="U105" s="3"/>
      <c r="V105"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41.666666666666671</v>
      </c>
      <c r="W105"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105"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05"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05"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58.333333333333336</v>
      </c>
      <c r="AA105"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0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66.666666666666657</v>
      </c>
      <c r="AC105"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0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0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79.166666666666657</v>
      </c>
      <c r="AF10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05"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05"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105"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05"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0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0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06" spans="1:38" x14ac:dyDescent="0.55000000000000004">
      <c r="A106" t="s">
        <v>484</v>
      </c>
      <c r="B106" t="s">
        <v>485</v>
      </c>
      <c r="C106" s="4" t="s">
        <v>6</v>
      </c>
      <c r="D106" t="s">
        <v>278</v>
      </c>
      <c r="E106" t="s">
        <v>277</v>
      </c>
      <c r="F106" t="s">
        <v>277</v>
      </c>
      <c r="G106" t="s">
        <v>277</v>
      </c>
      <c r="H106" t="s">
        <v>277</v>
      </c>
      <c r="I106" t="s">
        <v>278</v>
      </c>
      <c r="J106" t="s">
        <v>277</v>
      </c>
      <c r="K106" t="s">
        <v>278</v>
      </c>
      <c r="L106" t="s">
        <v>277</v>
      </c>
      <c r="M106" t="s">
        <v>277</v>
      </c>
      <c r="N106" t="s">
        <v>277</v>
      </c>
      <c r="O106" t="s">
        <v>278</v>
      </c>
      <c r="P106" t="s">
        <v>277</v>
      </c>
      <c r="Q106" t="s">
        <v>277</v>
      </c>
      <c r="R106" t="s">
        <v>277</v>
      </c>
      <c r="S106" t="s">
        <v>277</v>
      </c>
      <c r="T106" t="s">
        <v>277</v>
      </c>
      <c r="U106" s="3"/>
      <c r="V106"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58.333333333333336</v>
      </c>
      <c r="W106"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106"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06"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0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81.666666666666671</v>
      </c>
      <c r="AA106"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0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93.333333333333329</v>
      </c>
      <c r="AC106"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0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0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110.83333333333333</v>
      </c>
      <c r="AF10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06"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06"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106"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06"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0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06"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07" spans="1:38" x14ac:dyDescent="0.55000000000000004">
      <c r="A107" t="s">
        <v>486</v>
      </c>
      <c r="B107" t="s">
        <v>571</v>
      </c>
      <c r="C107" s="4" t="s">
        <v>301</v>
      </c>
      <c r="D107" t="s">
        <v>278</v>
      </c>
      <c r="E107" t="s">
        <v>277</v>
      </c>
      <c r="F107" t="s">
        <v>277</v>
      </c>
      <c r="G107" t="s">
        <v>277</v>
      </c>
      <c r="H107" t="s">
        <v>277</v>
      </c>
      <c r="I107" t="s">
        <v>278</v>
      </c>
      <c r="J107" t="s">
        <v>277</v>
      </c>
      <c r="K107" t="s">
        <v>278</v>
      </c>
      <c r="L107" t="s">
        <v>277</v>
      </c>
      <c r="M107" t="s">
        <v>277</v>
      </c>
      <c r="N107" t="s">
        <v>277</v>
      </c>
      <c r="O107" t="s">
        <v>278</v>
      </c>
      <c r="P107" t="s">
        <v>277</v>
      </c>
      <c r="Q107" t="s">
        <v>277</v>
      </c>
      <c r="R107" t="s">
        <v>277</v>
      </c>
      <c r="S107" t="s">
        <v>277</v>
      </c>
      <c r="T107" t="s">
        <v>277</v>
      </c>
      <c r="U107" s="3"/>
      <c r="V107"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83.333333333333343</v>
      </c>
      <c r="W107"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107"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07"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0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116.66666666666667</v>
      </c>
      <c r="AA107"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0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133.33333333333331</v>
      </c>
      <c r="AC107"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07"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0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158.33333333333331</v>
      </c>
      <c r="AF10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07"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07"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107"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07"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0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07"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08" spans="1:38" x14ac:dyDescent="0.55000000000000004">
      <c r="A108" t="s">
        <v>488</v>
      </c>
      <c r="B108" t="s">
        <v>489</v>
      </c>
      <c r="C108" s="4" t="s">
        <v>25</v>
      </c>
      <c r="D108" t="s">
        <v>278</v>
      </c>
      <c r="E108" t="s">
        <v>277</v>
      </c>
      <c r="F108" t="s">
        <v>277</v>
      </c>
      <c r="G108" t="s">
        <v>277</v>
      </c>
      <c r="H108" t="s">
        <v>277</v>
      </c>
      <c r="I108" t="s">
        <v>278</v>
      </c>
      <c r="J108" t="s">
        <v>277</v>
      </c>
      <c r="K108" t="s">
        <v>278</v>
      </c>
      <c r="L108" t="s">
        <v>277</v>
      </c>
      <c r="M108" t="s">
        <v>277</v>
      </c>
      <c r="N108" t="s">
        <v>277</v>
      </c>
      <c r="O108" t="s">
        <v>278</v>
      </c>
      <c r="P108" t="s">
        <v>277</v>
      </c>
      <c r="Q108" t="s">
        <v>277</v>
      </c>
      <c r="R108" t="s">
        <v>277</v>
      </c>
      <c r="S108" t="s">
        <v>277</v>
      </c>
      <c r="T108" t="s">
        <v>277</v>
      </c>
      <c r="U108" s="3"/>
      <c r="V108"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111.66666666666667</v>
      </c>
      <c r="W108"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108"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08"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08"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156.33333333333334</v>
      </c>
      <c r="AA108"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08"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178.66666666666666</v>
      </c>
      <c r="AC108"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08"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08"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212.16666666666666</v>
      </c>
      <c r="AF10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08"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08"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108"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08"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0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08"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09" spans="1:38" x14ac:dyDescent="0.55000000000000004">
      <c r="A109" t="s">
        <v>490</v>
      </c>
      <c r="B109" t="s">
        <v>491</v>
      </c>
      <c r="C109" s="4" t="s">
        <v>280</v>
      </c>
      <c r="D109" t="s">
        <v>278</v>
      </c>
      <c r="E109" t="s">
        <v>277</v>
      </c>
      <c r="F109" t="s">
        <v>278</v>
      </c>
      <c r="G109" t="s">
        <v>277</v>
      </c>
      <c r="H109" t="s">
        <v>278</v>
      </c>
      <c r="I109" t="s">
        <v>277</v>
      </c>
      <c r="J109" t="s">
        <v>277</v>
      </c>
      <c r="K109" t="s">
        <v>278</v>
      </c>
      <c r="L109" t="s">
        <v>277</v>
      </c>
      <c r="M109" t="s">
        <v>277</v>
      </c>
      <c r="N109" t="s">
        <v>277</v>
      </c>
      <c r="O109" t="s">
        <v>278</v>
      </c>
      <c r="P109" t="s">
        <v>277</v>
      </c>
      <c r="Q109" t="s">
        <v>278</v>
      </c>
      <c r="R109" t="s">
        <v>278</v>
      </c>
      <c r="S109" t="s">
        <v>277</v>
      </c>
      <c r="T109" t="s">
        <v>278</v>
      </c>
      <c r="U109" s="3"/>
      <c r="V109"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100</v>
      </c>
      <c r="W109"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110</v>
      </c>
      <c r="X109"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09"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130</v>
      </c>
      <c r="Z109"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AA109"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09"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160</v>
      </c>
      <c r="AC109"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09"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09"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190</v>
      </c>
      <c r="AF10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09"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210</v>
      </c>
      <c r="AH109"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220</v>
      </c>
      <c r="AI109"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09"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240</v>
      </c>
      <c r="AK109"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09"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10" spans="1:38" x14ac:dyDescent="0.55000000000000004">
      <c r="A110" t="s">
        <v>492</v>
      </c>
      <c r="B110" t="s">
        <v>493</v>
      </c>
      <c r="C110" s="4" t="s">
        <v>280</v>
      </c>
      <c r="D110" t="s">
        <v>277</v>
      </c>
      <c r="E110" t="s">
        <v>277</v>
      </c>
      <c r="F110" t="s">
        <v>277</v>
      </c>
      <c r="G110" t="s">
        <v>277</v>
      </c>
      <c r="H110" t="s">
        <v>277</v>
      </c>
      <c r="I110" t="s">
        <v>278</v>
      </c>
      <c r="J110" t="s">
        <v>277</v>
      </c>
      <c r="K110" t="s">
        <v>277</v>
      </c>
      <c r="L110" t="s">
        <v>277</v>
      </c>
      <c r="M110" t="s">
        <v>277</v>
      </c>
      <c r="N110" t="s">
        <v>277</v>
      </c>
      <c r="O110" t="s">
        <v>277</v>
      </c>
      <c r="P110" t="s">
        <v>277</v>
      </c>
      <c r="Q110" t="s">
        <v>277</v>
      </c>
      <c r="R110" t="s">
        <v>277</v>
      </c>
      <c r="S110" t="s">
        <v>277</v>
      </c>
      <c r="T110" t="s">
        <v>277</v>
      </c>
      <c r="U110" s="3"/>
      <c r="V110" s="3" t="str">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
      </c>
      <c r="W110"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110"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10"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10"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AA110"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10"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AC110"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10"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10"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F11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10"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10"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110"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10"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1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10"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11" spans="1:38" x14ac:dyDescent="0.55000000000000004">
      <c r="A111" t="s">
        <v>494</v>
      </c>
      <c r="B111" t="s">
        <v>495</v>
      </c>
      <c r="C111" s="4" t="s">
        <v>280</v>
      </c>
      <c r="D111" t="s">
        <v>278</v>
      </c>
      <c r="E111" t="s">
        <v>277</v>
      </c>
      <c r="F111" t="s">
        <v>278</v>
      </c>
      <c r="G111" t="s">
        <v>277</v>
      </c>
      <c r="H111" t="s">
        <v>278</v>
      </c>
      <c r="I111" t="s">
        <v>277</v>
      </c>
      <c r="J111" t="s">
        <v>277</v>
      </c>
      <c r="K111" t="s">
        <v>278</v>
      </c>
      <c r="L111" t="s">
        <v>277</v>
      </c>
      <c r="M111" t="s">
        <v>277</v>
      </c>
      <c r="N111" t="s">
        <v>277</v>
      </c>
      <c r="O111" t="s">
        <v>278</v>
      </c>
      <c r="P111" t="s">
        <v>277</v>
      </c>
      <c r="Q111" t="s">
        <v>278</v>
      </c>
      <c r="R111" t="s">
        <v>278</v>
      </c>
      <c r="S111" t="s">
        <v>277</v>
      </c>
      <c r="T111" t="s">
        <v>278</v>
      </c>
      <c r="U111" s="3"/>
      <c r="V111"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100</v>
      </c>
      <c r="W111"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110</v>
      </c>
      <c r="X111"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11"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130</v>
      </c>
      <c r="Z111"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AA111"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11"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160</v>
      </c>
      <c r="AC111"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11"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11"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190</v>
      </c>
      <c r="AF11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11"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210</v>
      </c>
      <c r="AH111"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220</v>
      </c>
      <c r="AI111"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11"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240</v>
      </c>
      <c r="AK111"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11"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12" spans="1:38" x14ac:dyDescent="0.55000000000000004">
      <c r="A112" t="s">
        <v>496</v>
      </c>
      <c r="B112" t="s">
        <v>497</v>
      </c>
      <c r="C112" s="4" t="s">
        <v>280</v>
      </c>
      <c r="D112" t="s">
        <v>278</v>
      </c>
      <c r="E112" t="s">
        <v>277</v>
      </c>
      <c r="F112" t="s">
        <v>277</v>
      </c>
      <c r="G112" t="s">
        <v>277</v>
      </c>
      <c r="H112" t="s">
        <v>277</v>
      </c>
      <c r="I112" t="s">
        <v>278</v>
      </c>
      <c r="J112" t="s">
        <v>277</v>
      </c>
      <c r="K112" t="s">
        <v>278</v>
      </c>
      <c r="L112" t="s">
        <v>277</v>
      </c>
      <c r="M112" t="s">
        <v>277</v>
      </c>
      <c r="N112" t="s">
        <v>277</v>
      </c>
      <c r="O112" t="s">
        <v>278</v>
      </c>
      <c r="P112" t="s">
        <v>277</v>
      </c>
      <c r="Q112" t="s">
        <v>277</v>
      </c>
      <c r="R112" t="s">
        <v>277</v>
      </c>
      <c r="S112" t="s">
        <v>277</v>
      </c>
      <c r="T112" t="s">
        <v>277</v>
      </c>
      <c r="U112" s="3"/>
      <c r="V112"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100</v>
      </c>
      <c r="W112"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112"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12"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12"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AA112"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1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160</v>
      </c>
      <c r="AC112"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12"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1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190</v>
      </c>
      <c r="AF11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12"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12"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112"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12"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12"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12"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13" spans="1:38" x14ac:dyDescent="0.55000000000000004">
      <c r="A113" t="s">
        <v>498</v>
      </c>
      <c r="B113" t="s">
        <v>499</v>
      </c>
      <c r="C113" s="4" t="s">
        <v>284</v>
      </c>
      <c r="D113" t="s">
        <v>278</v>
      </c>
      <c r="E113" t="s">
        <v>277</v>
      </c>
      <c r="F113" t="s">
        <v>277</v>
      </c>
      <c r="G113" t="s">
        <v>277</v>
      </c>
      <c r="H113" t="s">
        <v>277</v>
      </c>
      <c r="I113" t="s">
        <v>278</v>
      </c>
      <c r="J113" t="s">
        <v>277</v>
      </c>
      <c r="K113" t="s">
        <v>278</v>
      </c>
      <c r="L113" t="s">
        <v>277</v>
      </c>
      <c r="M113" t="s">
        <v>277</v>
      </c>
      <c r="N113" t="s">
        <v>277</v>
      </c>
      <c r="O113" t="s">
        <v>278</v>
      </c>
      <c r="P113" t="s">
        <v>277</v>
      </c>
      <c r="Q113" t="s">
        <v>277</v>
      </c>
      <c r="R113" t="s">
        <v>277</v>
      </c>
      <c r="S113" t="s">
        <v>277</v>
      </c>
      <c r="T113" t="s">
        <v>277</v>
      </c>
      <c r="U113" s="3"/>
      <c r="V113"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50</v>
      </c>
      <c r="W113"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113"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1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13"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70</v>
      </c>
      <c r="AA113"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1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80</v>
      </c>
      <c r="AC113"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13"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13"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95</v>
      </c>
      <c r="AF11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13"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13"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113"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13"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1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13"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14" spans="1:38" x14ac:dyDescent="0.55000000000000004">
      <c r="A114" t="s">
        <v>500</v>
      </c>
      <c r="B114" t="s">
        <v>501</v>
      </c>
      <c r="C114" s="4" t="s">
        <v>311</v>
      </c>
      <c r="D114" t="s">
        <v>278</v>
      </c>
      <c r="E114" t="s">
        <v>277</v>
      </c>
      <c r="F114" t="s">
        <v>277</v>
      </c>
      <c r="G114" t="s">
        <v>277</v>
      </c>
      <c r="H114" t="s">
        <v>277</v>
      </c>
      <c r="I114" t="s">
        <v>278</v>
      </c>
      <c r="J114" t="s">
        <v>277</v>
      </c>
      <c r="K114" t="s">
        <v>278</v>
      </c>
      <c r="L114" t="s">
        <v>277</v>
      </c>
      <c r="M114" t="s">
        <v>277</v>
      </c>
      <c r="N114" t="s">
        <v>277</v>
      </c>
      <c r="O114" t="s">
        <v>278</v>
      </c>
      <c r="P114" t="s">
        <v>277</v>
      </c>
      <c r="Q114" t="s">
        <v>277</v>
      </c>
      <c r="R114" t="s">
        <v>277</v>
      </c>
      <c r="S114" t="s">
        <v>277</v>
      </c>
      <c r="T114" t="s">
        <v>277</v>
      </c>
      <c r="U114" s="3"/>
      <c r="V114"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114"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114"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14"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14"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114"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1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114"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14"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1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11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14"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14"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114"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14"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1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14"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15" spans="1:38" x14ac:dyDescent="0.55000000000000004">
      <c r="A115" t="s">
        <v>502</v>
      </c>
      <c r="B115" t="s">
        <v>503</v>
      </c>
      <c r="C115" s="4" t="s">
        <v>311</v>
      </c>
      <c r="D115" t="s">
        <v>278</v>
      </c>
      <c r="E115" t="s">
        <v>277</v>
      </c>
      <c r="F115" t="s">
        <v>277</v>
      </c>
      <c r="G115" t="s">
        <v>277</v>
      </c>
      <c r="H115" t="s">
        <v>277</v>
      </c>
      <c r="I115" t="s">
        <v>278</v>
      </c>
      <c r="J115" t="s">
        <v>277</v>
      </c>
      <c r="K115" t="s">
        <v>278</v>
      </c>
      <c r="L115" t="s">
        <v>277</v>
      </c>
      <c r="M115" t="s">
        <v>277</v>
      </c>
      <c r="N115" t="s">
        <v>277</v>
      </c>
      <c r="O115" t="s">
        <v>278</v>
      </c>
      <c r="P115" t="s">
        <v>277</v>
      </c>
      <c r="Q115" t="s">
        <v>277</v>
      </c>
      <c r="R115" t="s">
        <v>277</v>
      </c>
      <c r="S115" t="s">
        <v>277</v>
      </c>
      <c r="T115" t="s">
        <v>277</v>
      </c>
      <c r="U115" s="3"/>
      <c r="V115"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115"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115"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15"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15"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115"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1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115"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1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1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11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15"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15"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115"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15"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1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1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16" spans="1:38" x14ac:dyDescent="0.55000000000000004">
      <c r="A116" t="s">
        <v>510</v>
      </c>
      <c r="B116" t="s">
        <v>511</v>
      </c>
      <c r="C116" s="4" t="s">
        <v>512</v>
      </c>
      <c r="D116" t="s">
        <v>277</v>
      </c>
      <c r="E116" t="s">
        <v>277</v>
      </c>
      <c r="F116" t="s">
        <v>277</v>
      </c>
      <c r="G116" t="s">
        <v>277</v>
      </c>
      <c r="H116" t="s">
        <v>277</v>
      </c>
      <c r="I116" t="s">
        <v>278</v>
      </c>
      <c r="J116" t="s">
        <v>277</v>
      </c>
      <c r="K116" t="s">
        <v>277</v>
      </c>
      <c r="L116" t="s">
        <v>277</v>
      </c>
      <c r="M116" t="s">
        <v>277</v>
      </c>
      <c r="N116" t="s">
        <v>277</v>
      </c>
      <c r="O116" t="s">
        <v>277</v>
      </c>
      <c r="P116" t="s">
        <v>277</v>
      </c>
      <c r="Q116" t="s">
        <v>277</v>
      </c>
      <c r="R116" t="s">
        <v>277</v>
      </c>
      <c r="S116" t="s">
        <v>277</v>
      </c>
      <c r="T116" t="s">
        <v>277</v>
      </c>
      <c r="U116" s="3"/>
      <c r="V116" s="3" t="str">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
      </c>
      <c r="W116"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116"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16"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1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42</v>
      </c>
      <c r="AA116"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16"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AC116"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1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16"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F11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16"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16"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116"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16"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1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16"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17" spans="1:38" x14ac:dyDescent="0.55000000000000004">
      <c r="A117" t="s">
        <v>513</v>
      </c>
      <c r="B117" t="s">
        <v>514</v>
      </c>
      <c r="C117" s="4" t="s">
        <v>280</v>
      </c>
      <c r="D117" t="s">
        <v>278</v>
      </c>
      <c r="E117" t="s">
        <v>277</v>
      </c>
      <c r="F117" t="s">
        <v>278</v>
      </c>
      <c r="G117" t="s">
        <v>278</v>
      </c>
      <c r="H117" t="s">
        <v>278</v>
      </c>
      <c r="I117" t="s">
        <v>278</v>
      </c>
      <c r="J117" t="s">
        <v>277</v>
      </c>
      <c r="K117" t="s">
        <v>278</v>
      </c>
      <c r="L117" t="s">
        <v>277</v>
      </c>
      <c r="M117" t="s">
        <v>277</v>
      </c>
      <c r="N117" t="s">
        <v>277</v>
      </c>
      <c r="O117" t="s">
        <v>278</v>
      </c>
      <c r="P117" t="s">
        <v>278</v>
      </c>
      <c r="Q117" t="s">
        <v>278</v>
      </c>
      <c r="R117" t="s">
        <v>278</v>
      </c>
      <c r="S117" t="s">
        <v>277</v>
      </c>
      <c r="T117" t="s">
        <v>278</v>
      </c>
      <c r="U117" s="3"/>
      <c r="V117"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100</v>
      </c>
      <c r="W117"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110</v>
      </c>
      <c r="X117"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120</v>
      </c>
      <c r="Y117"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130</v>
      </c>
      <c r="Z11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AA117"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1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160</v>
      </c>
      <c r="AC117"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17"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1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190</v>
      </c>
      <c r="AF11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17"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210</v>
      </c>
      <c r="AH117"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220</v>
      </c>
      <c r="AI117"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230</v>
      </c>
      <c r="AJ117"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240</v>
      </c>
      <c r="AK11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17"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18" spans="1:38" x14ac:dyDescent="0.55000000000000004">
      <c r="A118" t="s">
        <v>515</v>
      </c>
      <c r="B118" t="s">
        <v>516</v>
      </c>
      <c r="C118" s="4" t="s">
        <v>311</v>
      </c>
      <c r="D118" t="s">
        <v>277</v>
      </c>
      <c r="E118" t="s">
        <v>277</v>
      </c>
      <c r="F118" t="s">
        <v>277</v>
      </c>
      <c r="G118" t="s">
        <v>277</v>
      </c>
      <c r="H118" t="s">
        <v>277</v>
      </c>
      <c r="I118" t="s">
        <v>277</v>
      </c>
      <c r="J118" t="s">
        <v>277</v>
      </c>
      <c r="K118" t="s">
        <v>277</v>
      </c>
      <c r="L118" t="s">
        <v>277</v>
      </c>
      <c r="M118" t="s">
        <v>277</v>
      </c>
      <c r="N118" t="s">
        <v>277</v>
      </c>
      <c r="O118" t="s">
        <v>277</v>
      </c>
      <c r="P118" t="s">
        <v>277</v>
      </c>
      <c r="Q118" t="s">
        <v>277</v>
      </c>
      <c r="R118" t="s">
        <v>277</v>
      </c>
      <c r="S118" t="s">
        <v>277</v>
      </c>
      <c r="T118" t="s">
        <v>278</v>
      </c>
      <c r="U118" s="3"/>
      <c r="V118" s="3" t="str">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
      </c>
      <c r="W118"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118"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18"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18"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AA118"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18"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AC118"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18"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18"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F11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18"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52.5</v>
      </c>
      <c r="AH118"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118"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18"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1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18"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19" spans="1:38" x14ac:dyDescent="0.55000000000000004">
      <c r="A119" t="s">
        <v>517</v>
      </c>
      <c r="B119" t="s">
        <v>572</v>
      </c>
      <c r="C119" s="4" t="s">
        <v>311</v>
      </c>
      <c r="D119" t="s">
        <v>277</v>
      </c>
      <c r="E119" t="s">
        <v>277</v>
      </c>
      <c r="F119" t="s">
        <v>277</v>
      </c>
      <c r="G119" t="s">
        <v>277</v>
      </c>
      <c r="H119" t="s">
        <v>277</v>
      </c>
      <c r="I119" t="s">
        <v>277</v>
      </c>
      <c r="J119" t="s">
        <v>277</v>
      </c>
      <c r="K119" t="s">
        <v>277</v>
      </c>
      <c r="L119" t="s">
        <v>277</v>
      </c>
      <c r="M119" t="s">
        <v>277</v>
      </c>
      <c r="N119" t="s">
        <v>277</v>
      </c>
      <c r="O119" t="s">
        <v>277</v>
      </c>
      <c r="P119" t="s">
        <v>277</v>
      </c>
      <c r="Q119" t="s">
        <v>277</v>
      </c>
      <c r="R119" t="s">
        <v>277</v>
      </c>
      <c r="S119" t="s">
        <v>277</v>
      </c>
      <c r="T119" t="s">
        <v>278</v>
      </c>
      <c r="U119" s="3"/>
      <c r="V119" s="3" t="str">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
      </c>
      <c r="W119"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119"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19"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19"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AA119"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19"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AC119"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19"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19"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F11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19"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52.5</v>
      </c>
      <c r="AH119"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119"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19"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19"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19"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20" spans="1:38" x14ac:dyDescent="0.55000000000000004">
      <c r="A120" t="s">
        <v>519</v>
      </c>
      <c r="B120" t="s">
        <v>520</v>
      </c>
      <c r="C120" s="4" t="s">
        <v>311</v>
      </c>
      <c r="D120" t="s">
        <v>277</v>
      </c>
      <c r="E120" t="s">
        <v>277</v>
      </c>
      <c r="F120" t="s">
        <v>277</v>
      </c>
      <c r="G120" t="s">
        <v>277</v>
      </c>
      <c r="H120" t="s">
        <v>277</v>
      </c>
      <c r="I120" t="s">
        <v>277</v>
      </c>
      <c r="J120" t="s">
        <v>277</v>
      </c>
      <c r="K120" t="s">
        <v>277</v>
      </c>
      <c r="L120" t="s">
        <v>277</v>
      </c>
      <c r="M120" t="s">
        <v>277</v>
      </c>
      <c r="N120" t="s">
        <v>277</v>
      </c>
      <c r="O120" t="s">
        <v>277</v>
      </c>
      <c r="P120" t="s">
        <v>277</v>
      </c>
      <c r="Q120" t="s">
        <v>277</v>
      </c>
      <c r="R120" t="s">
        <v>277</v>
      </c>
      <c r="S120" t="s">
        <v>277</v>
      </c>
      <c r="T120" t="s">
        <v>278</v>
      </c>
      <c r="U120" s="3"/>
      <c r="V120" s="3" t="str">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
      </c>
      <c r="W120"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120"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20"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20"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AA120"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20"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AC120"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20"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20"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F12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20"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52.5</v>
      </c>
      <c r="AH120"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120"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20"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2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20"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21" spans="1:38" x14ac:dyDescent="0.55000000000000004">
      <c r="A121" t="s">
        <v>573</v>
      </c>
      <c r="B121" t="s">
        <v>574</v>
      </c>
      <c r="C121" s="4" t="s">
        <v>280</v>
      </c>
      <c r="D121" t="s">
        <v>277</v>
      </c>
      <c r="E121" t="s">
        <v>277</v>
      </c>
      <c r="F121" t="s">
        <v>277</v>
      </c>
      <c r="G121" t="s">
        <v>277</v>
      </c>
      <c r="H121" t="s">
        <v>277</v>
      </c>
      <c r="I121" t="s">
        <v>277</v>
      </c>
      <c r="J121" t="s">
        <v>277</v>
      </c>
      <c r="K121" t="s">
        <v>277</v>
      </c>
      <c r="L121" t="s">
        <v>277</v>
      </c>
      <c r="M121" t="s">
        <v>277</v>
      </c>
      <c r="N121" t="s">
        <v>277</v>
      </c>
      <c r="O121" t="s">
        <v>277</v>
      </c>
      <c r="P121" t="s">
        <v>277</v>
      </c>
      <c r="Q121" t="s">
        <v>277</v>
      </c>
      <c r="R121" t="s">
        <v>277</v>
      </c>
      <c r="S121" t="s">
        <v>278</v>
      </c>
      <c r="T121" t="s">
        <v>277</v>
      </c>
      <c r="U121" s="3"/>
      <c r="V121" s="3" t="str">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
      </c>
      <c r="W121"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121"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21"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21"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AA121"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21"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AC121"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21"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21"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F12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21"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21"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121"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21"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21" s="3">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250.00000000000003</v>
      </c>
      <c r="AL121"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22" spans="1:38" x14ac:dyDescent="0.55000000000000004">
      <c r="A122" t="s">
        <v>575</v>
      </c>
      <c r="B122" t="s">
        <v>576</v>
      </c>
      <c r="C122" s="4" t="s">
        <v>284</v>
      </c>
      <c r="D122" t="s">
        <v>277</v>
      </c>
      <c r="E122" t="s">
        <v>277</v>
      </c>
      <c r="F122" t="s">
        <v>277</v>
      </c>
      <c r="G122" t="s">
        <v>277</v>
      </c>
      <c r="H122" t="s">
        <v>277</v>
      </c>
      <c r="I122" t="s">
        <v>277</v>
      </c>
      <c r="J122" t="s">
        <v>277</v>
      </c>
      <c r="K122" t="s">
        <v>277</v>
      </c>
      <c r="L122" t="s">
        <v>277</v>
      </c>
      <c r="M122" t="s">
        <v>277</v>
      </c>
      <c r="N122" t="s">
        <v>277</v>
      </c>
      <c r="O122" t="s">
        <v>277</v>
      </c>
      <c r="P122" t="s">
        <v>277</v>
      </c>
      <c r="Q122" t="s">
        <v>277</v>
      </c>
      <c r="R122" t="s">
        <v>277</v>
      </c>
      <c r="S122" t="s">
        <v>278</v>
      </c>
      <c r="T122" t="s">
        <v>277</v>
      </c>
      <c r="U122" s="3"/>
      <c r="V122" s="3" t="str">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
      </c>
      <c r="W122"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122"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22"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22"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AA122"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22"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AC122"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22"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22"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F12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22"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22"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122"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22"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22" s="3">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125.00000000000001</v>
      </c>
      <c r="AL122"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23" spans="1:38" x14ac:dyDescent="0.55000000000000004">
      <c r="A123" t="s">
        <v>521</v>
      </c>
      <c r="B123" t="s">
        <v>522</v>
      </c>
      <c r="C123" s="4" t="s">
        <v>311</v>
      </c>
      <c r="D123" t="s">
        <v>278</v>
      </c>
      <c r="E123" t="s">
        <v>277</v>
      </c>
      <c r="F123" t="s">
        <v>277</v>
      </c>
      <c r="G123" t="s">
        <v>277</v>
      </c>
      <c r="H123" t="s">
        <v>277</v>
      </c>
      <c r="I123" t="s">
        <v>278</v>
      </c>
      <c r="J123" t="s">
        <v>277</v>
      </c>
      <c r="K123" t="s">
        <v>278</v>
      </c>
      <c r="L123" t="s">
        <v>277</v>
      </c>
      <c r="M123" t="s">
        <v>277</v>
      </c>
      <c r="N123" t="s">
        <v>277</v>
      </c>
      <c r="O123" t="s">
        <v>278</v>
      </c>
      <c r="P123" t="s">
        <v>277</v>
      </c>
      <c r="Q123" t="s">
        <v>277</v>
      </c>
      <c r="R123" t="s">
        <v>277</v>
      </c>
      <c r="S123" t="s">
        <v>277</v>
      </c>
      <c r="T123" t="s">
        <v>277</v>
      </c>
      <c r="U123" s="3"/>
      <c r="V123"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123"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123"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2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23"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123"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2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123"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23"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23"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12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23"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23"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123"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23"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2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23"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24" spans="1:38" x14ac:dyDescent="0.55000000000000004">
      <c r="A124" t="s">
        <v>577</v>
      </c>
      <c r="B124" t="s">
        <v>578</v>
      </c>
      <c r="C124" s="4" t="s">
        <v>280</v>
      </c>
      <c r="D124" t="s">
        <v>277</v>
      </c>
      <c r="E124" t="s">
        <v>277</v>
      </c>
      <c r="F124" t="s">
        <v>278</v>
      </c>
      <c r="G124" t="s">
        <v>277</v>
      </c>
      <c r="H124" t="s">
        <v>277</v>
      </c>
      <c r="I124" t="s">
        <v>277</v>
      </c>
      <c r="J124" t="s">
        <v>277</v>
      </c>
      <c r="K124" t="s">
        <v>277</v>
      </c>
      <c r="L124" t="s">
        <v>277</v>
      </c>
      <c r="M124" t="s">
        <v>277</v>
      </c>
      <c r="N124" t="s">
        <v>277</v>
      </c>
      <c r="O124" t="s">
        <v>277</v>
      </c>
      <c r="P124" t="s">
        <v>277</v>
      </c>
      <c r="Q124" t="s">
        <v>278</v>
      </c>
      <c r="R124" t="s">
        <v>277</v>
      </c>
      <c r="S124" t="s">
        <v>277</v>
      </c>
      <c r="T124" t="s">
        <v>277</v>
      </c>
      <c r="U124" s="3"/>
      <c r="V124" s="3" t="str">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
      </c>
      <c r="W124"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110</v>
      </c>
      <c r="X124"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24"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24"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AA124"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24"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AC124"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24"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24"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F12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24"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24"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220</v>
      </c>
      <c r="AI124"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24"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2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24"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25" spans="1:38" x14ac:dyDescent="0.55000000000000004">
      <c r="A125" t="s">
        <v>579</v>
      </c>
      <c r="B125" t="s">
        <v>580</v>
      </c>
      <c r="C125" s="4" t="s">
        <v>562</v>
      </c>
      <c r="D125" t="s">
        <v>278</v>
      </c>
      <c r="E125" t="s">
        <v>277</v>
      </c>
      <c r="F125" t="s">
        <v>278</v>
      </c>
      <c r="G125" t="s">
        <v>278</v>
      </c>
      <c r="H125" t="s">
        <v>277</v>
      </c>
      <c r="I125" t="s">
        <v>278</v>
      </c>
      <c r="J125" t="s">
        <v>277</v>
      </c>
      <c r="K125" t="s">
        <v>278</v>
      </c>
      <c r="L125" t="s">
        <v>278</v>
      </c>
      <c r="M125" t="s">
        <v>277</v>
      </c>
      <c r="N125" t="s">
        <v>277</v>
      </c>
      <c r="O125" t="s">
        <v>278</v>
      </c>
      <c r="P125" t="s">
        <v>278</v>
      </c>
      <c r="Q125" t="s">
        <v>278</v>
      </c>
      <c r="R125" t="s">
        <v>278</v>
      </c>
      <c r="S125" t="s">
        <v>277</v>
      </c>
      <c r="T125" t="s">
        <v>278</v>
      </c>
      <c r="U125" s="3"/>
      <c r="V125"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38.333333333333336</v>
      </c>
      <c r="W125"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42.166666666666664</v>
      </c>
      <c r="X125"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46</v>
      </c>
      <c r="Y125"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25"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53.666666666666671</v>
      </c>
      <c r="AA125"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2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61.333333333333329</v>
      </c>
      <c r="AC125"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65.166666666666671</v>
      </c>
      <c r="AD12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2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72.833333333333329</v>
      </c>
      <c r="AF12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25"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80.5</v>
      </c>
      <c r="AH125"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84.333333333333329</v>
      </c>
      <c r="AI125"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88.166666666666671</v>
      </c>
      <c r="AJ125"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92</v>
      </c>
      <c r="AK12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2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26" spans="1:38" x14ac:dyDescent="0.55000000000000004">
      <c r="A126" t="s">
        <v>581</v>
      </c>
      <c r="B126" t="s">
        <v>582</v>
      </c>
      <c r="C126" s="4" t="s">
        <v>311</v>
      </c>
      <c r="D126" t="s">
        <v>278</v>
      </c>
      <c r="E126" t="s">
        <v>277</v>
      </c>
      <c r="F126" t="s">
        <v>278</v>
      </c>
      <c r="G126" t="s">
        <v>278</v>
      </c>
      <c r="H126" t="s">
        <v>277</v>
      </c>
      <c r="I126" t="s">
        <v>278</v>
      </c>
      <c r="J126" t="s">
        <v>277</v>
      </c>
      <c r="K126" t="s">
        <v>278</v>
      </c>
      <c r="L126" t="s">
        <v>278</v>
      </c>
      <c r="M126" t="s">
        <v>277</v>
      </c>
      <c r="N126" t="s">
        <v>277</v>
      </c>
      <c r="O126" t="s">
        <v>278</v>
      </c>
      <c r="P126" t="s">
        <v>278</v>
      </c>
      <c r="Q126" t="s">
        <v>278</v>
      </c>
      <c r="R126" t="s">
        <v>278</v>
      </c>
      <c r="S126" t="s">
        <v>277</v>
      </c>
      <c r="T126" t="s">
        <v>278</v>
      </c>
      <c r="U126" s="3"/>
      <c r="V126"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126"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X126"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Y126"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2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126"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2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126"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42.5</v>
      </c>
      <c r="AD12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2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12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26"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52.5</v>
      </c>
      <c r="AH126"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55</v>
      </c>
      <c r="AI126"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57.5</v>
      </c>
      <c r="AJ126"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60</v>
      </c>
      <c r="AK12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26"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27" spans="1:38" x14ac:dyDescent="0.55000000000000004">
      <c r="A127" t="s">
        <v>583</v>
      </c>
      <c r="B127" t="s">
        <v>584</v>
      </c>
      <c r="C127" s="4" t="s">
        <v>562</v>
      </c>
      <c r="D127" t="s">
        <v>278</v>
      </c>
      <c r="E127" t="s">
        <v>277</v>
      </c>
      <c r="F127" t="s">
        <v>278</v>
      </c>
      <c r="G127" t="s">
        <v>278</v>
      </c>
      <c r="H127" t="s">
        <v>277</v>
      </c>
      <c r="I127" t="s">
        <v>278</v>
      </c>
      <c r="J127" t="s">
        <v>277</v>
      </c>
      <c r="K127" t="s">
        <v>278</v>
      </c>
      <c r="L127" t="s">
        <v>278</v>
      </c>
      <c r="M127" t="s">
        <v>277</v>
      </c>
      <c r="N127" t="s">
        <v>277</v>
      </c>
      <c r="O127" t="s">
        <v>278</v>
      </c>
      <c r="P127" t="s">
        <v>278</v>
      </c>
      <c r="Q127" t="s">
        <v>278</v>
      </c>
      <c r="R127" t="s">
        <v>278</v>
      </c>
      <c r="S127" t="s">
        <v>277</v>
      </c>
      <c r="T127" t="s">
        <v>278</v>
      </c>
      <c r="U127" s="3"/>
      <c r="V127"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38.333333333333336</v>
      </c>
      <c r="W127"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42.166666666666664</v>
      </c>
      <c r="X127"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46</v>
      </c>
      <c r="Y127"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2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53.666666666666671</v>
      </c>
      <c r="AA127"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2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61.333333333333329</v>
      </c>
      <c r="AC127"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65.166666666666671</v>
      </c>
      <c r="AD127"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2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72.833333333333329</v>
      </c>
      <c r="AF12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27"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80.5</v>
      </c>
      <c r="AH127"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84.333333333333329</v>
      </c>
      <c r="AI127"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88.166666666666671</v>
      </c>
      <c r="AJ127"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92</v>
      </c>
      <c r="AK12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27"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28" spans="1:38" x14ac:dyDescent="0.55000000000000004">
      <c r="A128" t="s">
        <v>585</v>
      </c>
      <c r="B128" t="s">
        <v>586</v>
      </c>
      <c r="C128" s="4" t="s">
        <v>311</v>
      </c>
      <c r="D128" t="s">
        <v>278</v>
      </c>
      <c r="E128" t="s">
        <v>277</v>
      </c>
      <c r="F128" t="s">
        <v>278</v>
      </c>
      <c r="G128" t="s">
        <v>278</v>
      </c>
      <c r="H128" t="s">
        <v>277</v>
      </c>
      <c r="I128" t="s">
        <v>278</v>
      </c>
      <c r="J128" t="s">
        <v>277</v>
      </c>
      <c r="K128" t="s">
        <v>278</v>
      </c>
      <c r="L128" t="s">
        <v>278</v>
      </c>
      <c r="M128" t="s">
        <v>277</v>
      </c>
      <c r="N128" t="s">
        <v>277</v>
      </c>
      <c r="O128" t="s">
        <v>278</v>
      </c>
      <c r="P128" t="s">
        <v>278</v>
      </c>
      <c r="Q128" t="s">
        <v>278</v>
      </c>
      <c r="R128" t="s">
        <v>278</v>
      </c>
      <c r="S128" t="s">
        <v>277</v>
      </c>
      <c r="T128" t="s">
        <v>278</v>
      </c>
      <c r="U128" s="3"/>
      <c r="V128"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128"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X128"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Y128"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28"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128"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28"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128"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42.5</v>
      </c>
      <c r="AD128"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28"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12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28"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52.5</v>
      </c>
      <c r="AH128"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55</v>
      </c>
      <c r="AI128"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57.5</v>
      </c>
      <c r="AJ128"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60</v>
      </c>
      <c r="AK12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28"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29" spans="1:38" x14ac:dyDescent="0.55000000000000004">
      <c r="A129" t="s">
        <v>587</v>
      </c>
      <c r="B129" t="s">
        <v>588</v>
      </c>
      <c r="C129" s="4" t="s">
        <v>289</v>
      </c>
      <c r="D129" t="s">
        <v>278</v>
      </c>
      <c r="E129" t="s">
        <v>277</v>
      </c>
      <c r="F129" t="s">
        <v>278</v>
      </c>
      <c r="G129" t="s">
        <v>278</v>
      </c>
      <c r="H129" t="s">
        <v>277</v>
      </c>
      <c r="I129" t="s">
        <v>278</v>
      </c>
      <c r="J129" t="s">
        <v>277</v>
      </c>
      <c r="K129" t="s">
        <v>278</v>
      </c>
      <c r="L129" t="s">
        <v>278</v>
      </c>
      <c r="M129" t="s">
        <v>277</v>
      </c>
      <c r="N129" t="s">
        <v>277</v>
      </c>
      <c r="O129" t="s">
        <v>278</v>
      </c>
      <c r="P129" t="s">
        <v>278</v>
      </c>
      <c r="Q129" t="s">
        <v>278</v>
      </c>
      <c r="R129" t="s">
        <v>278</v>
      </c>
      <c r="S129" t="s">
        <v>277</v>
      </c>
      <c r="T129" t="s">
        <v>278</v>
      </c>
      <c r="U129" s="3"/>
      <c r="V129"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75</v>
      </c>
      <c r="W129"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82.5</v>
      </c>
      <c r="X129"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90</v>
      </c>
      <c r="Y129"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29"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105</v>
      </c>
      <c r="AA129"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29"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120</v>
      </c>
      <c r="AC129"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127.5</v>
      </c>
      <c r="AD129"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29"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142.5</v>
      </c>
      <c r="AF12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29"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157.5</v>
      </c>
      <c r="AH129"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165</v>
      </c>
      <c r="AI129"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172.5</v>
      </c>
      <c r="AJ129"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180</v>
      </c>
      <c r="AK129"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29"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30" spans="1:38" x14ac:dyDescent="0.55000000000000004">
      <c r="A130" t="s">
        <v>523</v>
      </c>
      <c r="B130" t="s">
        <v>524</v>
      </c>
      <c r="C130" s="4" t="s">
        <v>311</v>
      </c>
      <c r="D130" t="s">
        <v>277</v>
      </c>
      <c r="E130" t="s">
        <v>277</v>
      </c>
      <c r="F130" t="s">
        <v>277</v>
      </c>
      <c r="G130" t="s">
        <v>277</v>
      </c>
      <c r="H130" t="s">
        <v>277</v>
      </c>
      <c r="I130" t="s">
        <v>277</v>
      </c>
      <c r="J130" t="s">
        <v>277</v>
      </c>
      <c r="K130" t="s">
        <v>277</v>
      </c>
      <c r="L130" t="s">
        <v>277</v>
      </c>
      <c r="M130" t="s">
        <v>277</v>
      </c>
      <c r="N130" t="s">
        <v>278</v>
      </c>
      <c r="O130" t="s">
        <v>277</v>
      </c>
      <c r="P130" t="s">
        <v>277</v>
      </c>
      <c r="Q130" t="s">
        <v>277</v>
      </c>
      <c r="R130" t="s">
        <v>277</v>
      </c>
      <c r="S130" t="s">
        <v>277</v>
      </c>
      <c r="T130" t="s">
        <v>277</v>
      </c>
      <c r="U130" s="3"/>
      <c r="V130" s="3" t="str">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
      </c>
      <c r="W130"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130"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30"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30"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AA130"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30"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AC130"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30"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30"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F130" s="3">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50</v>
      </c>
      <c r="AG130"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30"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130"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30"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3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30"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31" spans="1:38" x14ac:dyDescent="0.55000000000000004">
      <c r="A131" t="s">
        <v>525</v>
      </c>
      <c r="B131" t="s">
        <v>526</v>
      </c>
      <c r="C131" s="4" t="s">
        <v>311</v>
      </c>
      <c r="D131" t="s">
        <v>278</v>
      </c>
      <c r="E131" t="s">
        <v>278</v>
      </c>
      <c r="F131" t="s">
        <v>278</v>
      </c>
      <c r="G131" t="s">
        <v>278</v>
      </c>
      <c r="H131" t="s">
        <v>277</v>
      </c>
      <c r="I131" t="s">
        <v>277</v>
      </c>
      <c r="J131" t="s">
        <v>278</v>
      </c>
      <c r="K131" t="s">
        <v>278</v>
      </c>
      <c r="L131" t="s">
        <v>278</v>
      </c>
      <c r="M131" t="s">
        <v>278</v>
      </c>
      <c r="N131" t="s">
        <v>277</v>
      </c>
      <c r="O131" t="s">
        <v>278</v>
      </c>
      <c r="P131" t="s">
        <v>278</v>
      </c>
      <c r="Q131" t="s">
        <v>278</v>
      </c>
      <c r="R131" t="s">
        <v>278</v>
      </c>
      <c r="S131" t="s">
        <v>277</v>
      </c>
      <c r="T131" t="s">
        <v>278</v>
      </c>
      <c r="U131" s="3"/>
      <c r="V131"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131"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X131"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Y131"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31"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AA131" s="3">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37.5</v>
      </c>
      <c r="AB131"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131"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42.5</v>
      </c>
      <c r="AD131"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45</v>
      </c>
      <c r="AE131"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13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31"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52.5</v>
      </c>
      <c r="AH131"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55</v>
      </c>
      <c r="AI131"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57.5</v>
      </c>
      <c r="AJ131"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60</v>
      </c>
      <c r="AK131"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31"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65</v>
      </c>
    </row>
    <row r="132" spans="1:38" x14ac:dyDescent="0.55000000000000004">
      <c r="A132" t="s">
        <v>527</v>
      </c>
      <c r="B132" t="s">
        <v>528</v>
      </c>
      <c r="C132" s="4" t="s">
        <v>311</v>
      </c>
      <c r="D132" t="s">
        <v>278</v>
      </c>
      <c r="E132" t="s">
        <v>278</v>
      </c>
      <c r="F132" t="s">
        <v>278</v>
      </c>
      <c r="G132" t="s">
        <v>278</v>
      </c>
      <c r="H132" t="s">
        <v>277</v>
      </c>
      <c r="I132" t="s">
        <v>277</v>
      </c>
      <c r="J132" t="s">
        <v>278</v>
      </c>
      <c r="K132" t="s">
        <v>278</v>
      </c>
      <c r="L132" t="s">
        <v>278</v>
      </c>
      <c r="M132" t="s">
        <v>278</v>
      </c>
      <c r="N132" t="s">
        <v>277</v>
      </c>
      <c r="O132" t="s">
        <v>278</v>
      </c>
      <c r="P132" t="s">
        <v>278</v>
      </c>
      <c r="Q132" t="s">
        <v>278</v>
      </c>
      <c r="R132" t="s">
        <v>278</v>
      </c>
      <c r="S132" t="s">
        <v>277</v>
      </c>
      <c r="T132" t="s">
        <v>278</v>
      </c>
      <c r="U132" s="3"/>
      <c r="V132"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132"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X132"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Y132"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32"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AA132" s="3">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37.5</v>
      </c>
      <c r="AB13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132"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42.5</v>
      </c>
      <c r="AD132"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45</v>
      </c>
      <c r="AE13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13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32"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52.5</v>
      </c>
      <c r="AH132"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55</v>
      </c>
      <c r="AI132"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57.5</v>
      </c>
      <c r="AJ132"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60</v>
      </c>
      <c r="AK132"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32"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65</v>
      </c>
    </row>
    <row r="133" spans="1:38" x14ac:dyDescent="0.55000000000000004">
      <c r="A133" t="s">
        <v>529</v>
      </c>
      <c r="B133" t="s">
        <v>530</v>
      </c>
      <c r="C133" s="4" t="s">
        <v>311</v>
      </c>
      <c r="D133" t="s">
        <v>278</v>
      </c>
      <c r="E133" t="s">
        <v>278</v>
      </c>
      <c r="F133" t="s">
        <v>278</v>
      </c>
      <c r="G133" t="s">
        <v>278</v>
      </c>
      <c r="H133" t="s">
        <v>277</v>
      </c>
      <c r="I133" t="s">
        <v>278</v>
      </c>
      <c r="J133" t="s">
        <v>278</v>
      </c>
      <c r="K133" t="s">
        <v>278</v>
      </c>
      <c r="L133" t="s">
        <v>278</v>
      </c>
      <c r="M133" t="s">
        <v>278</v>
      </c>
      <c r="N133" t="s">
        <v>277</v>
      </c>
      <c r="O133" t="s">
        <v>278</v>
      </c>
      <c r="P133" t="s">
        <v>278</v>
      </c>
      <c r="Q133" t="s">
        <v>278</v>
      </c>
      <c r="R133" t="s">
        <v>278</v>
      </c>
      <c r="S133" t="s">
        <v>277</v>
      </c>
      <c r="T133" t="s">
        <v>278</v>
      </c>
      <c r="U133" s="3"/>
      <c r="V133"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133"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X133"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Y13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33"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133" s="3">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37.5</v>
      </c>
      <c r="AB13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133"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42.5</v>
      </c>
      <c r="AD133"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45</v>
      </c>
      <c r="AE133"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13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33"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52.5</v>
      </c>
      <c r="AH133"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55</v>
      </c>
      <c r="AI133"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57.5</v>
      </c>
      <c r="AJ133"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60</v>
      </c>
      <c r="AK13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33"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65</v>
      </c>
    </row>
    <row r="134" spans="1:38" x14ac:dyDescent="0.55000000000000004">
      <c r="A134" t="s">
        <v>531</v>
      </c>
      <c r="B134" t="s">
        <v>532</v>
      </c>
      <c r="C134" s="4" t="s">
        <v>311</v>
      </c>
      <c r="D134" t="s">
        <v>278</v>
      </c>
      <c r="E134" t="s">
        <v>278</v>
      </c>
      <c r="F134" t="s">
        <v>277</v>
      </c>
      <c r="G134" t="s">
        <v>278</v>
      </c>
      <c r="H134" t="s">
        <v>278</v>
      </c>
      <c r="I134" t="s">
        <v>278</v>
      </c>
      <c r="J134" t="s">
        <v>278</v>
      </c>
      <c r="K134" t="s">
        <v>278</v>
      </c>
      <c r="L134" t="s">
        <v>277</v>
      </c>
      <c r="M134" t="s">
        <v>278</v>
      </c>
      <c r="N134" t="s">
        <v>277</v>
      </c>
      <c r="O134" t="s">
        <v>278</v>
      </c>
      <c r="P134" t="s">
        <v>278</v>
      </c>
      <c r="Q134" t="s">
        <v>277</v>
      </c>
      <c r="R134" t="s">
        <v>278</v>
      </c>
      <c r="S134" t="s">
        <v>277</v>
      </c>
      <c r="T134" t="s">
        <v>278</v>
      </c>
      <c r="U134" s="3"/>
      <c r="V134"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134"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134"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Y134"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Z134"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134" s="3">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37.5</v>
      </c>
      <c r="AB13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134"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34"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45</v>
      </c>
      <c r="AE13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13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34"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52.5</v>
      </c>
      <c r="AH134"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134"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57.5</v>
      </c>
      <c r="AJ134"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60</v>
      </c>
      <c r="AK13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34"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65</v>
      </c>
    </row>
    <row r="135" spans="1:38" x14ac:dyDescent="0.55000000000000004">
      <c r="A135" t="s">
        <v>533</v>
      </c>
      <c r="B135" t="s">
        <v>534</v>
      </c>
      <c r="C135" s="4" t="s">
        <v>311</v>
      </c>
      <c r="D135" t="s">
        <v>278</v>
      </c>
      <c r="E135" t="s">
        <v>277</v>
      </c>
      <c r="F135" t="s">
        <v>278</v>
      </c>
      <c r="G135" t="s">
        <v>277</v>
      </c>
      <c r="H135" t="s">
        <v>277</v>
      </c>
      <c r="I135" t="s">
        <v>278</v>
      </c>
      <c r="J135" t="s">
        <v>277</v>
      </c>
      <c r="K135" t="s">
        <v>278</v>
      </c>
      <c r="L135" t="s">
        <v>277</v>
      </c>
      <c r="M135" t="s">
        <v>277</v>
      </c>
      <c r="N135" t="s">
        <v>277</v>
      </c>
      <c r="O135" t="s">
        <v>278</v>
      </c>
      <c r="P135" t="s">
        <v>277</v>
      </c>
      <c r="Q135" t="s">
        <v>278</v>
      </c>
      <c r="R135" t="s">
        <v>277</v>
      </c>
      <c r="S135" t="s">
        <v>277</v>
      </c>
      <c r="T135" t="s">
        <v>277</v>
      </c>
      <c r="U135" s="3"/>
      <c r="V135"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135"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X135"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35"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35"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135"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3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135"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3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3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13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35"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35"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55</v>
      </c>
      <c r="AI135"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35"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3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3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36" spans="1:38" x14ac:dyDescent="0.55000000000000004">
      <c r="A136" t="s">
        <v>535</v>
      </c>
      <c r="B136" t="s">
        <v>536</v>
      </c>
      <c r="C136" s="4" t="s">
        <v>311</v>
      </c>
      <c r="D136" t="s">
        <v>277</v>
      </c>
      <c r="E136" t="s">
        <v>277</v>
      </c>
      <c r="F136" t="s">
        <v>277</v>
      </c>
      <c r="G136" t="s">
        <v>277</v>
      </c>
      <c r="H136" t="s">
        <v>277</v>
      </c>
      <c r="I136" t="s">
        <v>277</v>
      </c>
      <c r="J136" t="s">
        <v>277</v>
      </c>
      <c r="K136" t="s">
        <v>277</v>
      </c>
      <c r="L136" t="s">
        <v>277</v>
      </c>
      <c r="M136" t="s">
        <v>277</v>
      </c>
      <c r="N136" t="s">
        <v>278</v>
      </c>
      <c r="O136" t="s">
        <v>277</v>
      </c>
      <c r="P136" t="s">
        <v>277</v>
      </c>
      <c r="Q136" t="s">
        <v>277</v>
      </c>
      <c r="R136" t="s">
        <v>277</v>
      </c>
      <c r="S136" t="s">
        <v>277</v>
      </c>
      <c r="T136" t="s">
        <v>277</v>
      </c>
      <c r="U136" s="3"/>
      <c r="V136" s="3" t="str">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
      </c>
      <c r="W136"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136"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36"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36"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AA136"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36"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AC136"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3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36"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F136" s="3">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50</v>
      </c>
      <c r="AG136"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36"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136"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36"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3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36"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37" spans="1:38" x14ac:dyDescent="0.55000000000000004">
      <c r="A137" t="s">
        <v>537</v>
      </c>
      <c r="B137" t="s">
        <v>538</v>
      </c>
      <c r="C137" s="4" t="s">
        <v>311</v>
      </c>
      <c r="D137" t="s">
        <v>278</v>
      </c>
      <c r="E137" t="s">
        <v>278</v>
      </c>
      <c r="F137" t="s">
        <v>278</v>
      </c>
      <c r="G137" t="s">
        <v>278</v>
      </c>
      <c r="H137" t="s">
        <v>278</v>
      </c>
      <c r="I137" t="s">
        <v>278</v>
      </c>
      <c r="J137" t="s">
        <v>278</v>
      </c>
      <c r="K137" t="s">
        <v>278</v>
      </c>
      <c r="L137" t="s">
        <v>278</v>
      </c>
      <c r="M137" t="s">
        <v>278</v>
      </c>
      <c r="N137" t="s">
        <v>277</v>
      </c>
      <c r="O137" t="s">
        <v>278</v>
      </c>
      <c r="P137" t="s">
        <v>278</v>
      </c>
      <c r="Q137" t="s">
        <v>278</v>
      </c>
      <c r="R137" t="s">
        <v>278</v>
      </c>
      <c r="S137" t="s">
        <v>277</v>
      </c>
      <c r="T137" t="s">
        <v>278</v>
      </c>
      <c r="U137" s="3"/>
      <c r="V137"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137"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X137"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Y137"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Z13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137" s="3">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37.5</v>
      </c>
      <c r="AB13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137"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42.5</v>
      </c>
      <c r="AD137"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45</v>
      </c>
      <c r="AE13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13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37"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52.5</v>
      </c>
      <c r="AH137"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55</v>
      </c>
      <c r="AI137"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57.5</v>
      </c>
      <c r="AJ137"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60</v>
      </c>
      <c r="AK13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37"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65</v>
      </c>
    </row>
    <row r="138" spans="1:38" x14ac:dyDescent="0.55000000000000004">
      <c r="A138" t="s">
        <v>539</v>
      </c>
      <c r="B138" t="s">
        <v>540</v>
      </c>
      <c r="C138" s="4" t="s">
        <v>311</v>
      </c>
      <c r="D138" t="s">
        <v>278</v>
      </c>
      <c r="E138" t="s">
        <v>278</v>
      </c>
      <c r="F138" t="s">
        <v>278</v>
      </c>
      <c r="G138" t="s">
        <v>278</v>
      </c>
      <c r="H138" t="s">
        <v>277</v>
      </c>
      <c r="I138" t="s">
        <v>278</v>
      </c>
      <c r="J138" t="s">
        <v>278</v>
      </c>
      <c r="K138" t="s">
        <v>278</v>
      </c>
      <c r="L138" t="s">
        <v>278</v>
      </c>
      <c r="M138" t="s">
        <v>278</v>
      </c>
      <c r="N138" t="s">
        <v>277</v>
      </c>
      <c r="O138" t="s">
        <v>278</v>
      </c>
      <c r="P138" t="s">
        <v>278</v>
      </c>
      <c r="Q138" t="s">
        <v>278</v>
      </c>
      <c r="R138" t="s">
        <v>278</v>
      </c>
      <c r="S138" t="s">
        <v>277</v>
      </c>
      <c r="T138" t="s">
        <v>278</v>
      </c>
      <c r="U138" s="3"/>
      <c r="V138"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138"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X138"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Y138"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38"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138" s="3">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37.5</v>
      </c>
      <c r="AB138"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138"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42.5</v>
      </c>
      <c r="AD138"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45</v>
      </c>
      <c r="AE138"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13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38"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52.5</v>
      </c>
      <c r="AH138"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55</v>
      </c>
      <c r="AI138"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57.5</v>
      </c>
      <c r="AJ138"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60</v>
      </c>
      <c r="AK13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38"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65</v>
      </c>
    </row>
    <row r="139" spans="1:38" x14ac:dyDescent="0.55000000000000004">
      <c r="A139" t="s">
        <v>539</v>
      </c>
      <c r="B139" t="s">
        <v>541</v>
      </c>
      <c r="C139" s="4" t="s">
        <v>311</v>
      </c>
      <c r="D139" t="s">
        <v>278</v>
      </c>
      <c r="E139" t="s">
        <v>278</v>
      </c>
      <c r="F139" t="s">
        <v>278</v>
      </c>
      <c r="G139" t="s">
        <v>278</v>
      </c>
      <c r="H139" t="s">
        <v>277</v>
      </c>
      <c r="I139" t="s">
        <v>278</v>
      </c>
      <c r="J139" t="s">
        <v>278</v>
      </c>
      <c r="K139" t="s">
        <v>278</v>
      </c>
      <c r="L139" t="s">
        <v>278</v>
      </c>
      <c r="M139" t="s">
        <v>278</v>
      </c>
      <c r="N139" t="s">
        <v>277</v>
      </c>
      <c r="O139" t="s">
        <v>278</v>
      </c>
      <c r="P139" t="s">
        <v>278</v>
      </c>
      <c r="Q139" t="s">
        <v>278</v>
      </c>
      <c r="R139" t="s">
        <v>278</v>
      </c>
      <c r="S139" t="s">
        <v>277</v>
      </c>
      <c r="T139" t="s">
        <v>278</v>
      </c>
      <c r="U139" s="3"/>
      <c r="V139"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139"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X139"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Y139"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39"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139" s="3">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37.5</v>
      </c>
      <c r="AB139"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139"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42.5</v>
      </c>
      <c r="AD139"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45</v>
      </c>
      <c r="AE139"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13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39"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52.5</v>
      </c>
      <c r="AH139"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55</v>
      </c>
      <c r="AI139"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57.5</v>
      </c>
      <c r="AJ139"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60</v>
      </c>
      <c r="AK139"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39"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65</v>
      </c>
    </row>
    <row r="140" spans="1:38" x14ac:dyDescent="0.55000000000000004">
      <c r="A140" t="s">
        <v>542</v>
      </c>
      <c r="B140" t="s">
        <v>543</v>
      </c>
      <c r="C140" s="4" t="s">
        <v>311</v>
      </c>
      <c r="D140" t="s">
        <v>278</v>
      </c>
      <c r="E140" t="s">
        <v>278</v>
      </c>
      <c r="F140" t="s">
        <v>278</v>
      </c>
      <c r="G140" t="s">
        <v>278</v>
      </c>
      <c r="H140" t="s">
        <v>278</v>
      </c>
      <c r="I140" t="s">
        <v>278</v>
      </c>
      <c r="J140" t="s">
        <v>278</v>
      </c>
      <c r="K140" t="s">
        <v>278</v>
      </c>
      <c r="L140" t="s">
        <v>278</v>
      </c>
      <c r="M140" t="s">
        <v>278</v>
      </c>
      <c r="N140" t="s">
        <v>277</v>
      </c>
      <c r="O140" t="s">
        <v>278</v>
      </c>
      <c r="P140" t="s">
        <v>278</v>
      </c>
      <c r="Q140" t="s">
        <v>278</v>
      </c>
      <c r="R140" t="s">
        <v>278</v>
      </c>
      <c r="S140" t="s">
        <v>277</v>
      </c>
      <c r="T140" t="s">
        <v>278</v>
      </c>
      <c r="U140" s="3"/>
      <c r="V140"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140"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X140"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Y140"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Z140"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140" s="3">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37.5</v>
      </c>
      <c r="AB140"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140"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42.5</v>
      </c>
      <c r="AD140"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45</v>
      </c>
      <c r="AE140"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14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40"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52.5</v>
      </c>
      <c r="AH140"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55</v>
      </c>
      <c r="AI140"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57.5</v>
      </c>
      <c r="AJ140"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60</v>
      </c>
      <c r="AK14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40"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65</v>
      </c>
    </row>
    <row r="141" spans="1:38" x14ac:dyDescent="0.55000000000000004">
      <c r="A141" t="s">
        <v>544</v>
      </c>
      <c r="B141" t="s">
        <v>545</v>
      </c>
      <c r="C141" s="4" t="s">
        <v>311</v>
      </c>
      <c r="D141" t="s">
        <v>278</v>
      </c>
      <c r="E141" t="s">
        <v>278</v>
      </c>
      <c r="F141" t="s">
        <v>278</v>
      </c>
      <c r="G141" t="s">
        <v>278</v>
      </c>
      <c r="H141" t="s">
        <v>278</v>
      </c>
      <c r="I141" t="s">
        <v>278</v>
      </c>
      <c r="J141" t="s">
        <v>278</v>
      </c>
      <c r="K141" t="s">
        <v>278</v>
      </c>
      <c r="L141" t="s">
        <v>278</v>
      </c>
      <c r="M141" t="s">
        <v>278</v>
      </c>
      <c r="N141" t="s">
        <v>277</v>
      </c>
      <c r="O141" t="s">
        <v>278</v>
      </c>
      <c r="P141" t="s">
        <v>278</v>
      </c>
      <c r="Q141" t="s">
        <v>278</v>
      </c>
      <c r="R141" t="s">
        <v>278</v>
      </c>
      <c r="S141" t="s">
        <v>277</v>
      </c>
      <c r="T141" t="s">
        <v>278</v>
      </c>
      <c r="U141" s="3"/>
      <c r="V141"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141"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X141"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Y141"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Z141"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141" s="3">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37.5</v>
      </c>
      <c r="AB141"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141"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42.5</v>
      </c>
      <c r="AD141"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45</v>
      </c>
      <c r="AE141"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14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41"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52.5</v>
      </c>
      <c r="AH141"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55</v>
      </c>
      <c r="AI141"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57.5</v>
      </c>
      <c r="AJ141"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60</v>
      </c>
      <c r="AK141"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41"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65</v>
      </c>
    </row>
    <row r="142" spans="1:38" x14ac:dyDescent="0.55000000000000004">
      <c r="A142" t="s">
        <v>546</v>
      </c>
      <c r="B142" t="s">
        <v>547</v>
      </c>
      <c r="C142" s="4" t="s">
        <v>311</v>
      </c>
      <c r="D142" t="s">
        <v>278</v>
      </c>
      <c r="E142" t="s">
        <v>278</v>
      </c>
      <c r="F142" t="s">
        <v>278</v>
      </c>
      <c r="G142" t="s">
        <v>278</v>
      </c>
      <c r="H142" t="s">
        <v>278</v>
      </c>
      <c r="I142" t="s">
        <v>278</v>
      </c>
      <c r="J142" t="s">
        <v>278</v>
      </c>
      <c r="K142" t="s">
        <v>278</v>
      </c>
      <c r="L142" t="s">
        <v>278</v>
      </c>
      <c r="M142" t="s">
        <v>278</v>
      </c>
      <c r="N142" t="s">
        <v>277</v>
      </c>
      <c r="O142" t="s">
        <v>278</v>
      </c>
      <c r="P142" t="s">
        <v>278</v>
      </c>
      <c r="Q142" t="s">
        <v>278</v>
      </c>
      <c r="R142" t="s">
        <v>278</v>
      </c>
      <c r="S142" t="s">
        <v>277</v>
      </c>
      <c r="T142" t="s">
        <v>278</v>
      </c>
      <c r="U142" s="3"/>
      <c r="V142"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142"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X142"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Y142"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Z142"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142" s="3">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37.5</v>
      </c>
      <c r="AB14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142"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42.5</v>
      </c>
      <c r="AD142"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45</v>
      </c>
      <c r="AE14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14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42"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52.5</v>
      </c>
      <c r="AH142"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55</v>
      </c>
      <c r="AI142"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57.5</v>
      </c>
      <c r="AJ142"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60</v>
      </c>
      <c r="AK142"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42"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65</v>
      </c>
    </row>
    <row r="143" spans="1:38" x14ac:dyDescent="0.55000000000000004">
      <c r="A143" t="s">
        <v>548</v>
      </c>
      <c r="B143" t="s">
        <v>549</v>
      </c>
      <c r="C143" s="4" t="s">
        <v>311</v>
      </c>
      <c r="D143" t="s">
        <v>278</v>
      </c>
      <c r="E143" t="s">
        <v>277</v>
      </c>
      <c r="F143" t="s">
        <v>277</v>
      </c>
      <c r="G143" t="s">
        <v>278</v>
      </c>
      <c r="H143" t="s">
        <v>277</v>
      </c>
      <c r="I143" t="s">
        <v>277</v>
      </c>
      <c r="J143" t="s">
        <v>277</v>
      </c>
      <c r="K143" t="s">
        <v>278</v>
      </c>
      <c r="L143" t="s">
        <v>277</v>
      </c>
      <c r="M143" t="s">
        <v>277</v>
      </c>
      <c r="N143" t="s">
        <v>277</v>
      </c>
      <c r="O143" t="s">
        <v>277</v>
      </c>
      <c r="P143" t="s">
        <v>278</v>
      </c>
      <c r="Q143" t="s">
        <v>277</v>
      </c>
      <c r="R143" t="s">
        <v>278</v>
      </c>
      <c r="S143" t="s">
        <v>277</v>
      </c>
      <c r="T143" t="s">
        <v>277</v>
      </c>
      <c r="U143" s="3"/>
      <c r="V143"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143"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X143"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Y14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43"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AA143"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4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143"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43"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43"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F14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43"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43"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I143"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57.5</v>
      </c>
      <c r="AJ143"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60</v>
      </c>
      <c r="AK14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43"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44" spans="1:38" x14ac:dyDescent="0.55000000000000004">
      <c r="A144" t="s">
        <v>550</v>
      </c>
      <c r="B144" t="s">
        <v>551</v>
      </c>
      <c r="C144" s="4" t="s">
        <v>277</v>
      </c>
      <c r="D144" t="s">
        <v>278</v>
      </c>
      <c r="E144" t="s">
        <v>278</v>
      </c>
      <c r="F144" t="s">
        <v>278</v>
      </c>
      <c r="G144" t="s">
        <v>278</v>
      </c>
      <c r="H144" t="s">
        <v>278</v>
      </c>
      <c r="I144" t="s">
        <v>278</v>
      </c>
      <c r="J144" t="s">
        <v>278</v>
      </c>
      <c r="K144" t="s">
        <v>278</v>
      </c>
      <c r="L144" t="s">
        <v>278</v>
      </c>
      <c r="M144" t="s">
        <v>278</v>
      </c>
      <c r="N144" t="s">
        <v>277</v>
      </c>
      <c r="O144" t="s">
        <v>278</v>
      </c>
      <c r="P144" t="s">
        <v>278</v>
      </c>
      <c r="Q144" t="s">
        <v>278</v>
      </c>
      <c r="R144" t="s">
        <v>278</v>
      </c>
      <c r="S144" t="s">
        <v>278</v>
      </c>
      <c r="T144" t="s">
        <v>278</v>
      </c>
      <c r="U144" s="3">
        <v>30</v>
      </c>
      <c r="V144"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30</v>
      </c>
      <c r="W144"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30</v>
      </c>
      <c r="X144"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Y144"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30</v>
      </c>
      <c r="Z144"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30</v>
      </c>
      <c r="AA144" s="3">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30</v>
      </c>
      <c r="AB14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30</v>
      </c>
      <c r="AC144"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30</v>
      </c>
      <c r="AD144"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30</v>
      </c>
      <c r="AE14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30</v>
      </c>
      <c r="AF14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44"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30</v>
      </c>
      <c r="AH144"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30</v>
      </c>
      <c r="AI144"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30</v>
      </c>
      <c r="AJ144"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30</v>
      </c>
      <c r="AK144" s="3">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30</v>
      </c>
      <c r="AL144"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30</v>
      </c>
    </row>
    <row r="145" spans="1:38" x14ac:dyDescent="0.55000000000000004">
      <c r="A145" t="s">
        <v>552</v>
      </c>
      <c r="B145" t="s">
        <v>553</v>
      </c>
      <c r="C145" s="4" t="s">
        <v>311</v>
      </c>
      <c r="D145" t="s">
        <v>278</v>
      </c>
      <c r="E145" t="s">
        <v>278</v>
      </c>
      <c r="F145" t="s">
        <v>278</v>
      </c>
      <c r="G145" t="s">
        <v>278</v>
      </c>
      <c r="H145" t="s">
        <v>278</v>
      </c>
      <c r="I145" t="s">
        <v>278</v>
      </c>
      <c r="J145" t="s">
        <v>278</v>
      </c>
      <c r="K145" t="s">
        <v>278</v>
      </c>
      <c r="L145" t="s">
        <v>278</v>
      </c>
      <c r="M145" t="s">
        <v>278</v>
      </c>
      <c r="N145" t="s">
        <v>277</v>
      </c>
      <c r="O145" t="s">
        <v>278</v>
      </c>
      <c r="P145" t="s">
        <v>278</v>
      </c>
      <c r="Q145" t="s">
        <v>278</v>
      </c>
      <c r="R145" t="s">
        <v>278</v>
      </c>
      <c r="S145" t="s">
        <v>277</v>
      </c>
      <c r="T145" t="s">
        <v>278</v>
      </c>
      <c r="U145" s="3"/>
      <c r="V145"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145"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X145"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Y145"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Z145"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145" s="3">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37.5</v>
      </c>
      <c r="AB14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145"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42.5</v>
      </c>
      <c r="AD145"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45</v>
      </c>
      <c r="AE14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14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45"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52.5</v>
      </c>
      <c r="AH145"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55</v>
      </c>
      <c r="AI145"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57.5</v>
      </c>
      <c r="AJ145"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60</v>
      </c>
      <c r="AK14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45"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65</v>
      </c>
    </row>
    <row r="146" spans="1:38" x14ac:dyDescent="0.55000000000000004">
      <c r="A146" t="s">
        <v>11</v>
      </c>
      <c r="B146" t="s">
        <v>554</v>
      </c>
      <c r="C146" s="4" t="s">
        <v>311</v>
      </c>
      <c r="D146" t="s">
        <v>278</v>
      </c>
      <c r="E146" t="s">
        <v>277</v>
      </c>
      <c r="F146" t="s">
        <v>278</v>
      </c>
      <c r="G146" t="s">
        <v>277</v>
      </c>
      <c r="H146" t="s">
        <v>277</v>
      </c>
      <c r="I146" t="s">
        <v>278</v>
      </c>
      <c r="J146" t="s">
        <v>277</v>
      </c>
      <c r="K146" t="s">
        <v>278</v>
      </c>
      <c r="L146" t="s">
        <v>277</v>
      </c>
      <c r="M146" t="s">
        <v>277</v>
      </c>
      <c r="N146" t="s">
        <v>277</v>
      </c>
      <c r="O146" t="s">
        <v>278</v>
      </c>
      <c r="P146" t="s">
        <v>277</v>
      </c>
      <c r="Q146" t="s">
        <v>278</v>
      </c>
      <c r="R146" t="s">
        <v>277</v>
      </c>
      <c r="S146" t="s">
        <v>277</v>
      </c>
      <c r="T146" t="s">
        <v>277</v>
      </c>
      <c r="U146" s="3"/>
      <c r="V146"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146"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X146"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46"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Z14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146"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4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146"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D14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4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14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46"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46"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55</v>
      </c>
      <c r="AI146"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46"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K14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46"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row r="147" spans="1:38" x14ac:dyDescent="0.55000000000000004">
      <c r="A147" t="s">
        <v>20</v>
      </c>
      <c r="B147" t="s">
        <v>555</v>
      </c>
      <c r="C147" s="4" t="s">
        <v>311</v>
      </c>
      <c r="D147" t="s">
        <v>278</v>
      </c>
      <c r="E147" t="s">
        <v>277</v>
      </c>
      <c r="F147" t="s">
        <v>278</v>
      </c>
      <c r="G147" t="s">
        <v>277</v>
      </c>
      <c r="H147" t="s">
        <v>278</v>
      </c>
      <c r="I147" t="s">
        <v>278</v>
      </c>
      <c r="J147" t="s">
        <v>277</v>
      </c>
      <c r="K147" t="s">
        <v>278</v>
      </c>
      <c r="L147" t="s">
        <v>278</v>
      </c>
      <c r="M147" t="s">
        <v>277</v>
      </c>
      <c r="N147" t="s">
        <v>277</v>
      </c>
      <c r="O147" t="s">
        <v>278</v>
      </c>
      <c r="P147" t="s">
        <v>277</v>
      </c>
      <c r="Q147" t="s">
        <v>278</v>
      </c>
      <c r="R147" t="s">
        <v>278</v>
      </c>
      <c r="S147" t="s">
        <v>277</v>
      </c>
      <c r="T147" t="s">
        <v>277</v>
      </c>
      <c r="U147" s="3"/>
      <c r="V147" s="3">
        <f>IF(TableOutpatientRates2526[[#This Row],[CNS Group Allowed]]="Y",IF(NOT(ISBLANK(TableOutpatientRates2526[[#This Row],[Standard Rate]])),TableOutpatientRates2526[Standard Rate],INDEX(TableOutpatientHourlyRates2526[Hourly Rate],MATCH("CNS Group",TableOutpatientHourlyRates2526[Group Name],0))/60*TableOutpatientRates2526[[#This Row],[Minutes for Rate]]),"")</f>
        <v>25</v>
      </c>
      <c r="W147"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X147"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Y147"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Z14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AA147" s="3" t="str">
        <f>IF(TableOutpatientRates2526[[#This Row],[MHRS Group Allowed]]="Y",IF(NOT(ISBLANK(TableOutpatientRates2526[[#This Row],[Standard Rate]])),TableOutpatientRates2526[Standard Rate],INDEX(TableOutpatientHourlyRates2526[Hourly Rate],MATCH("MHRS Group",TableOutpatientHourlyRates2526[Group Name],0))/60*TableOutpatientRates2526[[#This Row],[Minutes for Rate]]),"")</f>
        <v/>
      </c>
      <c r="AB14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AC147"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42.5</v>
      </c>
      <c r="AD147"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E14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47.5</v>
      </c>
      <c r="AF14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G147"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H147"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55</v>
      </c>
      <c r="AI147"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J147"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60</v>
      </c>
      <c r="AK14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c r="AL147"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row>
  </sheetData>
  <conditionalFormatting sqref="V2:V147">
    <cfRule type="expression" dxfId="182" priority="1">
      <formula>IF(OR(ISBLANK($D2), D2 = ""),TRUE,FALSE)</formula>
    </cfRule>
  </conditionalFormatting>
  <conditionalFormatting sqref="W2:W147">
    <cfRule type="expression" dxfId="181" priority="2">
      <formula>IF(OR(ISBLANK($F2), F2 = ""),TRUE,FALSE)</formula>
    </cfRule>
  </conditionalFormatting>
  <conditionalFormatting sqref="X2:X147">
    <cfRule type="expression" dxfId="180" priority="3">
      <formula>IF(OR(ISBLANK($G2), G2 = ""),TRUE,FALSE)</formula>
    </cfRule>
  </conditionalFormatting>
  <conditionalFormatting sqref="Y2:Y147">
    <cfRule type="expression" dxfId="179" priority="4">
      <formula>IF(OR(ISBLANK($H2), H2 = ""),TRUE,FALSE)</formula>
    </cfRule>
  </conditionalFormatting>
  <conditionalFormatting sqref="Z2:Z147">
    <cfRule type="expression" dxfId="178" priority="5">
      <formula>IF(OR(ISBLANK($I2), I2 = ""),TRUE,FALSE)</formula>
    </cfRule>
  </conditionalFormatting>
  <conditionalFormatting sqref="AA2:AA147">
    <cfRule type="expression" dxfId="177" priority="6">
      <formula>IF(OR(ISBLANK($J2), J2 = ""),TRUE,FALSE)</formula>
    </cfRule>
  </conditionalFormatting>
  <conditionalFormatting sqref="AB2:AB147">
    <cfRule type="expression" dxfId="176" priority="7">
      <formula>IF(OR(ISBLANK($K2), K2 = ""),TRUE,FALSE)</formula>
    </cfRule>
  </conditionalFormatting>
  <conditionalFormatting sqref="AC2:AC147">
    <cfRule type="expression" dxfId="175" priority="8">
      <formula>IF(OR(ISBLANK($L2), L2 = ""),TRUE,FALSE)</formula>
    </cfRule>
  </conditionalFormatting>
  <conditionalFormatting sqref="AD2:AD147">
    <cfRule type="expression" dxfId="174" priority="9">
      <formula>IF(OR(ISBLANK($M2), M2 = ""),TRUE,FALSE)</formula>
    </cfRule>
  </conditionalFormatting>
  <conditionalFormatting sqref="AE2:AE147">
    <cfRule type="expression" dxfId="173" priority="10">
      <formula>IF(OR(ISBLANK($O2), O2 = ""),TRUE,FALSE)</formula>
    </cfRule>
  </conditionalFormatting>
  <conditionalFormatting sqref="AF2:AF147">
    <cfRule type="expression" dxfId="172" priority="11">
      <formula>IF(OR(ISBLANK($N2), N2 = ""),TRUE,FALSE)</formula>
    </cfRule>
  </conditionalFormatting>
  <conditionalFormatting sqref="AG2:AG147">
    <cfRule type="expression" dxfId="171" priority="12">
      <formula>IF(OR(ISBLANK($T2), T2 = ""),TRUE,FALSE)</formula>
    </cfRule>
  </conditionalFormatting>
  <conditionalFormatting sqref="AH2:AH147">
    <cfRule type="expression" dxfId="170" priority="13">
      <formula>IF(OR(ISBLANK($Q2), Q2 = ""),TRUE,FALSE)</formula>
    </cfRule>
  </conditionalFormatting>
  <conditionalFormatting sqref="AI2:AI147">
    <cfRule type="expression" dxfId="169" priority="14">
      <formula>IF(OR(ISBLANK($P2), P2 = ""),TRUE,FALSE)</formula>
    </cfRule>
  </conditionalFormatting>
  <conditionalFormatting sqref="AJ2:AJ147">
    <cfRule type="expression" dxfId="168" priority="15">
      <formula>IF(OR(ISBLANK($R2), R2 = ""),TRUE,FALSE)</formula>
    </cfRule>
  </conditionalFormatting>
  <conditionalFormatting sqref="AK2:AK147">
    <cfRule type="expression" dxfId="167" priority="16">
      <formula>IF(OR(ISBLANK($S2), S2 = ""),TRUE,FALSE)</formula>
    </cfRule>
  </conditionalFormatting>
  <conditionalFormatting sqref="AL2:AL147">
    <cfRule type="expression" dxfId="166" priority="17">
      <formula>IF(OR(ISBLANK($E2), E2 = ""),TRUE,FALSE)</formula>
    </cfRule>
  </conditionalFormatting>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L147"/>
  <sheetViews>
    <sheetView workbookViewId="0">
      <pane ySplit="1" topLeftCell="A2" activePane="bottomLeft" state="frozen"/>
      <selection pane="bottomLeft"/>
    </sheetView>
  </sheetViews>
  <sheetFormatPr defaultRowHeight="14.4" x14ac:dyDescent="0.55000000000000004"/>
  <cols>
    <col min="1" max="1" width="12.734375" customWidth="1"/>
    <col min="2" max="2" width="60" customWidth="1"/>
    <col min="3" max="3" width="17.734375" customWidth="1"/>
    <col min="4" max="20" width="9.15625" hidden="1" customWidth="1"/>
    <col min="21" max="21" width="15.3671875" customWidth="1"/>
    <col min="22" max="22" width="12.47265625" customWidth="1"/>
    <col min="23" max="23" width="13.578125" customWidth="1"/>
    <col min="24" max="24" width="12.47265625" customWidth="1"/>
    <col min="25" max="25" width="12.05078125" customWidth="1"/>
    <col min="26" max="26" width="12.1015625" customWidth="1"/>
    <col min="27" max="27" width="14.3125" customWidth="1"/>
    <col min="28" max="28" width="11.47265625" customWidth="1"/>
    <col min="29" max="29" width="11.41796875" customWidth="1"/>
    <col min="30" max="30" width="15" customWidth="1"/>
    <col min="31" max="31" width="11.3125" customWidth="1"/>
    <col min="32" max="32" width="13.3671875" customWidth="1"/>
    <col min="33" max="33" width="15.68359375" customWidth="1"/>
    <col min="34" max="34" width="12.1015625" customWidth="1"/>
    <col min="35" max="35" width="11.1015625" customWidth="1"/>
    <col min="36" max="36" width="11.5234375" customWidth="1"/>
    <col min="37" max="37" width="13.3671875" customWidth="1"/>
    <col min="38" max="38" width="12.9453125" customWidth="1"/>
  </cols>
  <sheetData>
    <row r="1" spans="1:38" s="1" customFormat="1" ht="45" customHeight="1" x14ac:dyDescent="0.55000000000000004">
      <c r="A1" s="1" t="s">
        <v>255</v>
      </c>
      <c r="B1" s="1" t="s">
        <v>114</v>
      </c>
      <c r="C1" s="1" t="s">
        <v>256</v>
      </c>
      <c r="D1" s="1" t="s">
        <v>257</v>
      </c>
      <c r="E1" s="1" t="s">
        <v>272</v>
      </c>
      <c r="F1" s="1" t="s">
        <v>258</v>
      </c>
      <c r="G1" s="1" t="s">
        <v>259</v>
      </c>
      <c r="H1" s="1" t="s">
        <v>260</v>
      </c>
      <c r="I1" s="1" t="s">
        <v>261</v>
      </c>
      <c r="J1" s="1" t="s">
        <v>262</v>
      </c>
      <c r="K1" s="1" t="s">
        <v>263</v>
      </c>
      <c r="L1" s="1" t="s">
        <v>264</v>
      </c>
      <c r="M1" s="1" t="s">
        <v>265</v>
      </c>
      <c r="N1" s="1" t="s">
        <v>266</v>
      </c>
      <c r="O1" s="1" t="s">
        <v>267</v>
      </c>
      <c r="P1" s="1" t="s">
        <v>268</v>
      </c>
      <c r="Q1" s="1" t="s">
        <v>269</v>
      </c>
      <c r="R1" s="1" t="s">
        <v>270</v>
      </c>
      <c r="S1" s="1" t="s">
        <v>273</v>
      </c>
      <c r="T1" s="1" t="s">
        <v>271</v>
      </c>
      <c r="U1" s="1" t="s">
        <v>274</v>
      </c>
      <c r="V1" s="1" t="s">
        <v>79</v>
      </c>
      <c r="W1" s="1" t="s">
        <v>81</v>
      </c>
      <c r="X1" s="1" t="s">
        <v>83</v>
      </c>
      <c r="Y1" s="1" t="s">
        <v>85</v>
      </c>
      <c r="Z1" s="1" t="s">
        <v>87</v>
      </c>
      <c r="AA1" s="1" t="s">
        <v>89</v>
      </c>
      <c r="AB1" s="1" t="s">
        <v>91</v>
      </c>
      <c r="AC1" s="1" t="s">
        <v>93</v>
      </c>
      <c r="AD1" s="1" t="s">
        <v>95</v>
      </c>
      <c r="AE1" s="1" t="s">
        <v>97</v>
      </c>
      <c r="AF1" s="1" t="s">
        <v>99</v>
      </c>
      <c r="AG1" s="1" t="s">
        <v>101</v>
      </c>
      <c r="AH1" s="1" t="s">
        <v>103</v>
      </c>
      <c r="AI1" s="1" t="s">
        <v>105</v>
      </c>
      <c r="AJ1" s="1" t="s">
        <v>107</v>
      </c>
      <c r="AK1" s="1" t="s">
        <v>109</v>
      </c>
      <c r="AL1" s="1" t="s">
        <v>111</v>
      </c>
    </row>
    <row r="2" spans="1:38" x14ac:dyDescent="0.55000000000000004">
      <c r="A2" t="s">
        <v>275</v>
      </c>
      <c r="B2" t="s">
        <v>276</v>
      </c>
      <c r="C2" s="4" t="s">
        <v>277</v>
      </c>
      <c r="D2" t="s">
        <v>278</v>
      </c>
      <c r="E2" t="s">
        <v>278</v>
      </c>
      <c r="F2" t="s">
        <v>278</v>
      </c>
      <c r="G2" t="s">
        <v>278</v>
      </c>
      <c r="H2" t="s">
        <v>278</v>
      </c>
      <c r="I2" t="s">
        <v>278</v>
      </c>
      <c r="J2" t="s">
        <v>278</v>
      </c>
      <c r="K2" t="s">
        <v>278</v>
      </c>
      <c r="L2" t="s">
        <v>278</v>
      </c>
      <c r="M2" t="s">
        <v>278</v>
      </c>
      <c r="N2" t="s">
        <v>277</v>
      </c>
      <c r="O2" t="s">
        <v>278</v>
      </c>
      <c r="P2" t="s">
        <v>278</v>
      </c>
      <c r="Q2" t="s">
        <v>278</v>
      </c>
      <c r="R2" t="s">
        <v>278</v>
      </c>
      <c r="S2" t="s">
        <v>278</v>
      </c>
      <c r="T2" t="s">
        <v>278</v>
      </c>
      <c r="U2" s="3">
        <v>16.5</v>
      </c>
      <c r="V2"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16.5</v>
      </c>
      <c r="W2"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16.5</v>
      </c>
      <c r="X2"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16.5</v>
      </c>
      <c r="Y2"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16.5</v>
      </c>
      <c r="Z2"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16.5</v>
      </c>
      <c r="AA2" s="3">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16.5</v>
      </c>
      <c r="AB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16.5</v>
      </c>
      <c r="AC2"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16.5</v>
      </c>
      <c r="AD2"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16.5</v>
      </c>
      <c r="AE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16.5</v>
      </c>
      <c r="AF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2"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16.5</v>
      </c>
      <c r="AH2"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16.5</v>
      </c>
      <c r="AI2"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16.5</v>
      </c>
      <c r="AJ2"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16.5</v>
      </c>
      <c r="AK2" s="3">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16.5</v>
      </c>
      <c r="AL2"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16.5</v>
      </c>
    </row>
    <row r="3" spans="1:38" x14ac:dyDescent="0.55000000000000004">
      <c r="A3" t="s">
        <v>24</v>
      </c>
      <c r="B3" t="s">
        <v>279</v>
      </c>
      <c r="C3" s="4" t="s">
        <v>280</v>
      </c>
      <c r="D3" t="s">
        <v>278</v>
      </c>
      <c r="E3" t="s">
        <v>277</v>
      </c>
      <c r="F3" t="s">
        <v>278</v>
      </c>
      <c r="G3" t="s">
        <v>277</v>
      </c>
      <c r="H3" t="s">
        <v>277</v>
      </c>
      <c r="I3" t="s">
        <v>278</v>
      </c>
      <c r="J3" t="s">
        <v>277</v>
      </c>
      <c r="K3" t="s">
        <v>278</v>
      </c>
      <c r="L3" t="s">
        <v>277</v>
      </c>
      <c r="M3" t="s">
        <v>277</v>
      </c>
      <c r="N3" t="s">
        <v>277</v>
      </c>
      <c r="O3" t="s">
        <v>278</v>
      </c>
      <c r="P3" t="s">
        <v>277</v>
      </c>
      <c r="Q3" t="s">
        <v>278</v>
      </c>
      <c r="R3" t="s">
        <v>277</v>
      </c>
      <c r="S3" t="s">
        <v>277</v>
      </c>
      <c r="T3" t="s">
        <v>277</v>
      </c>
      <c r="U3" s="3"/>
      <c r="V3"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100</v>
      </c>
      <c r="W3"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110</v>
      </c>
      <c r="X3"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3"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AA3"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160</v>
      </c>
      <c r="AC3"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3"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3"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190</v>
      </c>
      <c r="AF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3"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3"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220</v>
      </c>
      <c r="AI3"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3"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3"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4" spans="1:38" x14ac:dyDescent="0.55000000000000004">
      <c r="A4" t="s">
        <v>50</v>
      </c>
      <c r="B4" t="s">
        <v>281</v>
      </c>
      <c r="C4" s="4" t="s">
        <v>280</v>
      </c>
      <c r="D4" t="s">
        <v>278</v>
      </c>
      <c r="E4" t="s">
        <v>277</v>
      </c>
      <c r="F4" t="s">
        <v>277</v>
      </c>
      <c r="G4" t="s">
        <v>277</v>
      </c>
      <c r="H4" t="s">
        <v>277</v>
      </c>
      <c r="I4" t="s">
        <v>278</v>
      </c>
      <c r="J4" t="s">
        <v>277</v>
      </c>
      <c r="K4" t="s">
        <v>278</v>
      </c>
      <c r="L4" t="s">
        <v>277</v>
      </c>
      <c r="M4" t="s">
        <v>277</v>
      </c>
      <c r="N4" t="s">
        <v>277</v>
      </c>
      <c r="O4" t="s">
        <v>278</v>
      </c>
      <c r="P4" t="s">
        <v>277</v>
      </c>
      <c r="Q4" t="s">
        <v>277</v>
      </c>
      <c r="R4" t="s">
        <v>277</v>
      </c>
      <c r="S4" t="s">
        <v>277</v>
      </c>
      <c r="T4" t="s">
        <v>277</v>
      </c>
      <c r="U4" s="3"/>
      <c r="V4"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100</v>
      </c>
      <c r="W4"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4"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4"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4"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AA4"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160</v>
      </c>
      <c r="AC4"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4"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190</v>
      </c>
      <c r="AF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4"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4"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4"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4"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4"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5" spans="1:38" x14ac:dyDescent="0.55000000000000004">
      <c r="A5" t="s">
        <v>282</v>
      </c>
      <c r="B5" t="s">
        <v>283</v>
      </c>
      <c r="C5" s="4" t="s">
        <v>284</v>
      </c>
      <c r="D5" t="s">
        <v>278</v>
      </c>
      <c r="E5" t="s">
        <v>277</v>
      </c>
      <c r="F5" t="s">
        <v>278</v>
      </c>
      <c r="G5" t="s">
        <v>277</v>
      </c>
      <c r="H5" t="s">
        <v>277</v>
      </c>
      <c r="I5" t="s">
        <v>278</v>
      </c>
      <c r="J5" t="s">
        <v>277</v>
      </c>
      <c r="K5" t="s">
        <v>278</v>
      </c>
      <c r="L5" t="s">
        <v>277</v>
      </c>
      <c r="M5" t="s">
        <v>277</v>
      </c>
      <c r="N5" t="s">
        <v>277</v>
      </c>
      <c r="O5" t="s">
        <v>278</v>
      </c>
      <c r="P5" t="s">
        <v>277</v>
      </c>
      <c r="Q5" t="s">
        <v>278</v>
      </c>
      <c r="R5" t="s">
        <v>277</v>
      </c>
      <c r="S5" t="s">
        <v>277</v>
      </c>
      <c r="T5" t="s">
        <v>277</v>
      </c>
      <c r="U5" s="3"/>
      <c r="V5"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50</v>
      </c>
      <c r="W5"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55</v>
      </c>
      <c r="X5"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5"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5"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70</v>
      </c>
      <c r="AA5"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80</v>
      </c>
      <c r="AC5"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95</v>
      </c>
      <c r="AF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5"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5"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110</v>
      </c>
      <c r="AI5"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5"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6" spans="1:38" x14ac:dyDescent="0.55000000000000004">
      <c r="A6" t="s">
        <v>285</v>
      </c>
      <c r="B6" t="s">
        <v>286</v>
      </c>
      <c r="C6" s="4" t="s">
        <v>284</v>
      </c>
      <c r="D6" t="s">
        <v>278</v>
      </c>
      <c r="E6" t="s">
        <v>277</v>
      </c>
      <c r="F6" t="s">
        <v>277</v>
      </c>
      <c r="G6" t="s">
        <v>277</v>
      </c>
      <c r="H6" t="s">
        <v>277</v>
      </c>
      <c r="I6" t="s">
        <v>278</v>
      </c>
      <c r="J6" t="s">
        <v>277</v>
      </c>
      <c r="K6" t="s">
        <v>278</v>
      </c>
      <c r="L6" t="s">
        <v>277</v>
      </c>
      <c r="M6" t="s">
        <v>277</v>
      </c>
      <c r="N6" t="s">
        <v>277</v>
      </c>
      <c r="O6" t="s">
        <v>278</v>
      </c>
      <c r="P6" t="s">
        <v>277</v>
      </c>
      <c r="Q6" t="s">
        <v>277</v>
      </c>
      <c r="R6" t="s">
        <v>277</v>
      </c>
      <c r="S6" t="s">
        <v>277</v>
      </c>
      <c r="T6" t="s">
        <v>277</v>
      </c>
      <c r="U6" s="3"/>
      <c r="V6"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50</v>
      </c>
      <c r="W6"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6"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6"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70</v>
      </c>
      <c r="AA6"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80</v>
      </c>
      <c r="AC6"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95</v>
      </c>
      <c r="AF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6"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6"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6"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6"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6"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7" spans="1:38" x14ac:dyDescent="0.55000000000000004">
      <c r="A7" t="s">
        <v>287</v>
      </c>
      <c r="B7" t="s">
        <v>288</v>
      </c>
      <c r="C7" s="4" t="s">
        <v>289</v>
      </c>
      <c r="D7" t="s">
        <v>278</v>
      </c>
      <c r="E7" t="s">
        <v>277</v>
      </c>
      <c r="F7" t="s">
        <v>278</v>
      </c>
      <c r="G7" t="s">
        <v>277</v>
      </c>
      <c r="H7" t="s">
        <v>277</v>
      </c>
      <c r="I7" t="s">
        <v>278</v>
      </c>
      <c r="J7" t="s">
        <v>277</v>
      </c>
      <c r="K7" t="s">
        <v>278</v>
      </c>
      <c r="L7" t="s">
        <v>277</v>
      </c>
      <c r="M7" t="s">
        <v>277</v>
      </c>
      <c r="N7" t="s">
        <v>277</v>
      </c>
      <c r="O7" t="s">
        <v>278</v>
      </c>
      <c r="P7" t="s">
        <v>277</v>
      </c>
      <c r="Q7" t="s">
        <v>278</v>
      </c>
      <c r="R7" t="s">
        <v>277</v>
      </c>
      <c r="S7" t="s">
        <v>277</v>
      </c>
      <c r="T7" t="s">
        <v>277</v>
      </c>
      <c r="U7" s="3"/>
      <c r="V7"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75</v>
      </c>
      <c r="W7"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82.5</v>
      </c>
      <c r="X7"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7"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105</v>
      </c>
      <c r="AA7"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120</v>
      </c>
      <c r="AC7"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7"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142.5</v>
      </c>
      <c r="AF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7"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7"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165</v>
      </c>
      <c r="AI7"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7"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7"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8" spans="1:38" x14ac:dyDescent="0.55000000000000004">
      <c r="A8" t="s">
        <v>290</v>
      </c>
      <c r="B8" t="s">
        <v>291</v>
      </c>
      <c r="C8" s="4" t="s">
        <v>289</v>
      </c>
      <c r="D8" t="s">
        <v>278</v>
      </c>
      <c r="E8" t="s">
        <v>277</v>
      </c>
      <c r="F8" t="s">
        <v>277</v>
      </c>
      <c r="G8" t="s">
        <v>277</v>
      </c>
      <c r="H8" t="s">
        <v>277</v>
      </c>
      <c r="I8" t="s">
        <v>278</v>
      </c>
      <c r="J8" t="s">
        <v>277</v>
      </c>
      <c r="K8" t="s">
        <v>278</v>
      </c>
      <c r="L8" t="s">
        <v>277</v>
      </c>
      <c r="M8" t="s">
        <v>277</v>
      </c>
      <c r="N8" t="s">
        <v>277</v>
      </c>
      <c r="O8" t="s">
        <v>278</v>
      </c>
      <c r="P8" t="s">
        <v>277</v>
      </c>
      <c r="Q8" t="s">
        <v>277</v>
      </c>
      <c r="R8" t="s">
        <v>277</v>
      </c>
      <c r="S8" t="s">
        <v>277</v>
      </c>
      <c r="T8" t="s">
        <v>277</v>
      </c>
      <c r="U8" s="3"/>
      <c r="V8"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75</v>
      </c>
      <c r="W8"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8"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8"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8"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105</v>
      </c>
      <c r="AA8"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8"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120</v>
      </c>
      <c r="AC8"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8"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8"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142.5</v>
      </c>
      <c r="AF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8"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8"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8"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8"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8"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9" spans="1:38" x14ac:dyDescent="0.55000000000000004">
      <c r="A9" t="s">
        <v>73</v>
      </c>
      <c r="B9" t="s">
        <v>292</v>
      </c>
      <c r="C9" s="4" t="s">
        <v>280</v>
      </c>
      <c r="D9" t="s">
        <v>278</v>
      </c>
      <c r="E9" t="s">
        <v>277</v>
      </c>
      <c r="F9" t="s">
        <v>278</v>
      </c>
      <c r="G9" t="s">
        <v>277</v>
      </c>
      <c r="H9" t="s">
        <v>277</v>
      </c>
      <c r="I9" t="s">
        <v>278</v>
      </c>
      <c r="J9" t="s">
        <v>277</v>
      </c>
      <c r="K9" t="s">
        <v>278</v>
      </c>
      <c r="L9" t="s">
        <v>277</v>
      </c>
      <c r="M9" t="s">
        <v>277</v>
      </c>
      <c r="N9" t="s">
        <v>277</v>
      </c>
      <c r="O9" t="s">
        <v>278</v>
      </c>
      <c r="P9" t="s">
        <v>277</v>
      </c>
      <c r="Q9" t="s">
        <v>278</v>
      </c>
      <c r="R9" t="s">
        <v>277</v>
      </c>
      <c r="S9" t="s">
        <v>277</v>
      </c>
      <c r="T9" t="s">
        <v>277</v>
      </c>
      <c r="U9" s="3"/>
      <c r="V9"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100</v>
      </c>
      <c r="W9"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110</v>
      </c>
      <c r="X9"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9"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9"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AA9"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9"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160</v>
      </c>
      <c r="AC9"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9"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9"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190</v>
      </c>
      <c r="AF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9"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9"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220</v>
      </c>
      <c r="AI9"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9"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9"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9"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0" spans="1:38" x14ac:dyDescent="0.55000000000000004">
      <c r="A10" t="s">
        <v>293</v>
      </c>
      <c r="B10" t="s">
        <v>294</v>
      </c>
      <c r="C10" s="4" t="s">
        <v>280</v>
      </c>
      <c r="D10" t="s">
        <v>278</v>
      </c>
      <c r="E10" t="s">
        <v>277</v>
      </c>
      <c r="F10" t="s">
        <v>277</v>
      </c>
      <c r="G10" t="s">
        <v>277</v>
      </c>
      <c r="H10" t="s">
        <v>277</v>
      </c>
      <c r="I10" t="s">
        <v>278</v>
      </c>
      <c r="J10" t="s">
        <v>277</v>
      </c>
      <c r="K10" t="s">
        <v>278</v>
      </c>
      <c r="L10" t="s">
        <v>277</v>
      </c>
      <c r="M10" t="s">
        <v>277</v>
      </c>
      <c r="N10" t="s">
        <v>277</v>
      </c>
      <c r="O10" t="s">
        <v>278</v>
      </c>
      <c r="P10" t="s">
        <v>277</v>
      </c>
      <c r="Q10" t="s">
        <v>277</v>
      </c>
      <c r="R10" t="s">
        <v>277</v>
      </c>
      <c r="S10" t="s">
        <v>277</v>
      </c>
      <c r="T10" t="s">
        <v>277</v>
      </c>
      <c r="U10" s="3"/>
      <c r="V10"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100</v>
      </c>
      <c r="W10"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10"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0"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0"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AA10"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0"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160</v>
      </c>
      <c r="AC10"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0"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0"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190</v>
      </c>
      <c r="AF1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0"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0"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10"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0"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0"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1" spans="1:38" x14ac:dyDescent="0.55000000000000004">
      <c r="A11" t="s">
        <v>295</v>
      </c>
      <c r="B11" t="s">
        <v>296</v>
      </c>
      <c r="C11" s="4" t="s">
        <v>280</v>
      </c>
      <c r="D11" t="s">
        <v>278</v>
      </c>
      <c r="E11" t="s">
        <v>277</v>
      </c>
      <c r="F11" t="s">
        <v>278</v>
      </c>
      <c r="G11" t="s">
        <v>277</v>
      </c>
      <c r="H11" t="s">
        <v>277</v>
      </c>
      <c r="I11" t="s">
        <v>278</v>
      </c>
      <c r="J11" t="s">
        <v>277</v>
      </c>
      <c r="K11" t="s">
        <v>278</v>
      </c>
      <c r="L11" t="s">
        <v>277</v>
      </c>
      <c r="M11" t="s">
        <v>277</v>
      </c>
      <c r="N11" t="s">
        <v>277</v>
      </c>
      <c r="O11" t="s">
        <v>278</v>
      </c>
      <c r="P11" t="s">
        <v>277</v>
      </c>
      <c r="Q11" t="s">
        <v>278</v>
      </c>
      <c r="R11" t="s">
        <v>277</v>
      </c>
      <c r="S11" t="s">
        <v>277</v>
      </c>
      <c r="T11" t="s">
        <v>277</v>
      </c>
      <c r="U11" s="3"/>
      <c r="V11"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100</v>
      </c>
      <c r="W11"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110</v>
      </c>
      <c r="X11"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1"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1"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AA11"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1"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160</v>
      </c>
      <c r="AC11"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1"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1"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190</v>
      </c>
      <c r="AF1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1"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1"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220</v>
      </c>
      <c r="AI11"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1"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1"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1"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2" spans="1:38" x14ac:dyDescent="0.55000000000000004">
      <c r="A12" t="s">
        <v>297</v>
      </c>
      <c r="B12" t="s">
        <v>298</v>
      </c>
      <c r="C12" s="4" t="s">
        <v>284</v>
      </c>
      <c r="D12" t="s">
        <v>278</v>
      </c>
      <c r="E12" t="s">
        <v>277</v>
      </c>
      <c r="F12" t="s">
        <v>278</v>
      </c>
      <c r="G12" t="s">
        <v>277</v>
      </c>
      <c r="H12" t="s">
        <v>277</v>
      </c>
      <c r="I12" t="s">
        <v>278</v>
      </c>
      <c r="J12" t="s">
        <v>277</v>
      </c>
      <c r="K12" t="s">
        <v>278</v>
      </c>
      <c r="L12" t="s">
        <v>277</v>
      </c>
      <c r="M12" t="s">
        <v>277</v>
      </c>
      <c r="N12" t="s">
        <v>277</v>
      </c>
      <c r="O12" t="s">
        <v>278</v>
      </c>
      <c r="P12" t="s">
        <v>277</v>
      </c>
      <c r="Q12" t="s">
        <v>278</v>
      </c>
      <c r="R12" t="s">
        <v>277</v>
      </c>
      <c r="S12" t="s">
        <v>277</v>
      </c>
      <c r="T12" t="s">
        <v>277</v>
      </c>
      <c r="U12" s="3"/>
      <c r="V12"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50</v>
      </c>
      <c r="W12"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55</v>
      </c>
      <c r="X12"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2"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2"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70</v>
      </c>
      <c r="AA12"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80</v>
      </c>
      <c r="AC12"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2"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95</v>
      </c>
      <c r="AF1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2"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2"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110</v>
      </c>
      <c r="AI12"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2"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2"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2"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3" spans="1:38" x14ac:dyDescent="0.55000000000000004">
      <c r="A13" t="s">
        <v>41</v>
      </c>
      <c r="B13" t="s">
        <v>299</v>
      </c>
      <c r="C13" s="4" t="s">
        <v>289</v>
      </c>
      <c r="D13" t="s">
        <v>278</v>
      </c>
      <c r="E13" t="s">
        <v>277</v>
      </c>
      <c r="F13" t="s">
        <v>278</v>
      </c>
      <c r="G13" t="s">
        <v>277</v>
      </c>
      <c r="H13" t="s">
        <v>277</v>
      </c>
      <c r="I13" t="s">
        <v>278</v>
      </c>
      <c r="J13" t="s">
        <v>277</v>
      </c>
      <c r="K13" t="s">
        <v>278</v>
      </c>
      <c r="L13" t="s">
        <v>277</v>
      </c>
      <c r="M13" t="s">
        <v>277</v>
      </c>
      <c r="N13" t="s">
        <v>277</v>
      </c>
      <c r="O13" t="s">
        <v>278</v>
      </c>
      <c r="P13" t="s">
        <v>277</v>
      </c>
      <c r="Q13" t="s">
        <v>278</v>
      </c>
      <c r="R13" t="s">
        <v>277</v>
      </c>
      <c r="S13" t="s">
        <v>277</v>
      </c>
      <c r="T13" t="s">
        <v>277</v>
      </c>
      <c r="U13" s="3"/>
      <c r="V13"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75</v>
      </c>
      <c r="W13"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82.5</v>
      </c>
      <c r="X13"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3"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105</v>
      </c>
      <c r="AA13"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120</v>
      </c>
      <c r="AC13"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3"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3"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142.5</v>
      </c>
      <c r="AF1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3"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3"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165</v>
      </c>
      <c r="AI13"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3"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3"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4" spans="1:38" x14ac:dyDescent="0.55000000000000004">
      <c r="A14" t="s">
        <v>62</v>
      </c>
      <c r="B14" t="s">
        <v>300</v>
      </c>
      <c r="C14" s="4" t="s">
        <v>301</v>
      </c>
      <c r="D14" t="s">
        <v>278</v>
      </c>
      <c r="E14" t="s">
        <v>277</v>
      </c>
      <c r="F14" t="s">
        <v>278</v>
      </c>
      <c r="G14" t="s">
        <v>277</v>
      </c>
      <c r="H14" t="s">
        <v>277</v>
      </c>
      <c r="I14" t="s">
        <v>278</v>
      </c>
      <c r="J14" t="s">
        <v>277</v>
      </c>
      <c r="K14" t="s">
        <v>278</v>
      </c>
      <c r="L14" t="s">
        <v>277</v>
      </c>
      <c r="M14" t="s">
        <v>277</v>
      </c>
      <c r="N14" t="s">
        <v>277</v>
      </c>
      <c r="O14" t="s">
        <v>278</v>
      </c>
      <c r="P14" t="s">
        <v>277</v>
      </c>
      <c r="Q14" t="s">
        <v>278</v>
      </c>
      <c r="R14" t="s">
        <v>277</v>
      </c>
      <c r="S14" t="s">
        <v>277</v>
      </c>
      <c r="T14" t="s">
        <v>277</v>
      </c>
      <c r="U14" s="3"/>
      <c r="V14"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83.333333333333343</v>
      </c>
      <c r="W14"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91.666666666666657</v>
      </c>
      <c r="X14"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4"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4"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116.66666666666667</v>
      </c>
      <c r="AA14"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133.33333333333331</v>
      </c>
      <c r="AC14"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4"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158.33333333333331</v>
      </c>
      <c r="AF1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4"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4"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183.33333333333331</v>
      </c>
      <c r="AI14"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4"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4"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5" spans="1:38" x14ac:dyDescent="0.55000000000000004">
      <c r="A15" t="s">
        <v>14</v>
      </c>
      <c r="B15" t="s">
        <v>302</v>
      </c>
      <c r="C15" s="4" t="s">
        <v>303</v>
      </c>
      <c r="D15" t="s">
        <v>278</v>
      </c>
      <c r="E15" t="s">
        <v>277</v>
      </c>
      <c r="F15" t="s">
        <v>278</v>
      </c>
      <c r="G15" t="s">
        <v>277</v>
      </c>
      <c r="H15" t="s">
        <v>277</v>
      </c>
      <c r="I15" t="s">
        <v>278</v>
      </c>
      <c r="J15" t="s">
        <v>277</v>
      </c>
      <c r="K15" t="s">
        <v>278</v>
      </c>
      <c r="L15" t="s">
        <v>277</v>
      </c>
      <c r="M15" t="s">
        <v>277</v>
      </c>
      <c r="N15" t="s">
        <v>277</v>
      </c>
      <c r="O15" t="s">
        <v>278</v>
      </c>
      <c r="P15" t="s">
        <v>277</v>
      </c>
      <c r="Q15" t="s">
        <v>278</v>
      </c>
      <c r="R15" t="s">
        <v>277</v>
      </c>
      <c r="S15" t="s">
        <v>277</v>
      </c>
      <c r="T15" t="s">
        <v>277</v>
      </c>
      <c r="U15" s="3"/>
      <c r="V15"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140</v>
      </c>
      <c r="W15"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154</v>
      </c>
      <c r="X15"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5"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5"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196</v>
      </c>
      <c r="AA15"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224</v>
      </c>
      <c r="AC15"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266</v>
      </c>
      <c r="AF1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5"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5"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308</v>
      </c>
      <c r="AI15"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5"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6" spans="1:38" x14ac:dyDescent="0.55000000000000004">
      <c r="A16" t="s">
        <v>66</v>
      </c>
      <c r="B16" t="s">
        <v>304</v>
      </c>
      <c r="C16" s="4" t="s">
        <v>301</v>
      </c>
      <c r="D16" t="s">
        <v>278</v>
      </c>
      <c r="E16" t="s">
        <v>277</v>
      </c>
      <c r="F16" t="s">
        <v>278</v>
      </c>
      <c r="G16" t="s">
        <v>277</v>
      </c>
      <c r="H16" t="s">
        <v>277</v>
      </c>
      <c r="I16" t="s">
        <v>278</v>
      </c>
      <c r="J16" t="s">
        <v>277</v>
      </c>
      <c r="K16" t="s">
        <v>278</v>
      </c>
      <c r="L16" t="s">
        <v>277</v>
      </c>
      <c r="M16" t="s">
        <v>277</v>
      </c>
      <c r="N16" t="s">
        <v>277</v>
      </c>
      <c r="O16" t="s">
        <v>278</v>
      </c>
      <c r="P16" t="s">
        <v>277</v>
      </c>
      <c r="Q16" t="s">
        <v>278</v>
      </c>
      <c r="R16" t="s">
        <v>277</v>
      </c>
      <c r="S16" t="s">
        <v>277</v>
      </c>
      <c r="T16" t="s">
        <v>277</v>
      </c>
      <c r="U16" s="3"/>
      <c r="V16"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83.333333333333343</v>
      </c>
      <c r="W16"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91.666666666666657</v>
      </c>
      <c r="X16"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6"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116.66666666666667</v>
      </c>
      <c r="AA16"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133.33333333333331</v>
      </c>
      <c r="AC16"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158.33333333333331</v>
      </c>
      <c r="AF1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6"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6"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183.33333333333331</v>
      </c>
      <c r="AI16"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6"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6"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7" spans="1:38" x14ac:dyDescent="0.55000000000000004">
      <c r="A17" t="s">
        <v>18</v>
      </c>
      <c r="B17" t="s">
        <v>305</v>
      </c>
      <c r="C17" s="4" t="s">
        <v>306</v>
      </c>
      <c r="D17" t="s">
        <v>278</v>
      </c>
      <c r="E17" t="s">
        <v>277</v>
      </c>
      <c r="F17" t="s">
        <v>277</v>
      </c>
      <c r="G17" t="s">
        <v>277</v>
      </c>
      <c r="H17" t="s">
        <v>277</v>
      </c>
      <c r="I17" t="s">
        <v>278</v>
      </c>
      <c r="J17" t="s">
        <v>277</v>
      </c>
      <c r="K17" t="s">
        <v>278</v>
      </c>
      <c r="L17" t="s">
        <v>277</v>
      </c>
      <c r="M17" t="s">
        <v>277</v>
      </c>
      <c r="N17" t="s">
        <v>277</v>
      </c>
      <c r="O17" t="s">
        <v>278</v>
      </c>
      <c r="P17" t="s">
        <v>277</v>
      </c>
      <c r="Q17" t="s">
        <v>277</v>
      </c>
      <c r="R17" t="s">
        <v>277</v>
      </c>
      <c r="S17" t="s">
        <v>277</v>
      </c>
      <c r="T17" t="s">
        <v>277</v>
      </c>
      <c r="U17" s="3"/>
      <c r="V17"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150</v>
      </c>
      <c r="W17"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17"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7"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210</v>
      </c>
      <c r="AA17"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240</v>
      </c>
      <c r="AC17"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7"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285</v>
      </c>
      <c r="AF1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7"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7"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17"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7"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7"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8" spans="1:38" x14ac:dyDescent="0.55000000000000004">
      <c r="A18" t="s">
        <v>307</v>
      </c>
      <c r="B18" t="s">
        <v>308</v>
      </c>
      <c r="C18" s="4" t="s">
        <v>280</v>
      </c>
      <c r="D18" t="s">
        <v>278</v>
      </c>
      <c r="E18" t="s">
        <v>277</v>
      </c>
      <c r="F18" t="s">
        <v>277</v>
      </c>
      <c r="G18" t="s">
        <v>277</v>
      </c>
      <c r="H18" t="s">
        <v>277</v>
      </c>
      <c r="I18" t="s">
        <v>278</v>
      </c>
      <c r="J18" t="s">
        <v>277</v>
      </c>
      <c r="K18" t="s">
        <v>278</v>
      </c>
      <c r="L18" t="s">
        <v>277</v>
      </c>
      <c r="M18" t="s">
        <v>277</v>
      </c>
      <c r="N18" t="s">
        <v>277</v>
      </c>
      <c r="O18" t="s">
        <v>278</v>
      </c>
      <c r="P18" t="s">
        <v>277</v>
      </c>
      <c r="Q18" t="s">
        <v>277</v>
      </c>
      <c r="R18" t="s">
        <v>277</v>
      </c>
      <c r="S18" t="s">
        <v>277</v>
      </c>
      <c r="T18" t="s">
        <v>277</v>
      </c>
      <c r="U18" s="3"/>
      <c r="V18"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100</v>
      </c>
      <c r="W18"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18"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8"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8"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AA18"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8"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160</v>
      </c>
      <c r="AC18"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8"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8"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190</v>
      </c>
      <c r="AF1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8"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8"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18"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8"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8"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9" spans="1:38" x14ac:dyDescent="0.55000000000000004">
      <c r="A19" t="s">
        <v>309</v>
      </c>
      <c r="B19" t="s">
        <v>310</v>
      </c>
      <c r="C19" s="4" t="s">
        <v>311</v>
      </c>
      <c r="D19" t="s">
        <v>278</v>
      </c>
      <c r="E19" t="s">
        <v>277</v>
      </c>
      <c r="F19" t="s">
        <v>277</v>
      </c>
      <c r="G19" t="s">
        <v>277</v>
      </c>
      <c r="H19" t="s">
        <v>277</v>
      </c>
      <c r="I19" t="s">
        <v>278</v>
      </c>
      <c r="J19" t="s">
        <v>277</v>
      </c>
      <c r="K19" t="s">
        <v>278</v>
      </c>
      <c r="L19" t="s">
        <v>277</v>
      </c>
      <c r="M19" t="s">
        <v>277</v>
      </c>
      <c r="N19" t="s">
        <v>277</v>
      </c>
      <c r="O19" t="s">
        <v>278</v>
      </c>
      <c r="P19" t="s">
        <v>277</v>
      </c>
      <c r="Q19" t="s">
        <v>277</v>
      </c>
      <c r="R19" t="s">
        <v>277</v>
      </c>
      <c r="S19" t="s">
        <v>277</v>
      </c>
      <c r="T19" t="s">
        <v>277</v>
      </c>
      <c r="U19" s="3"/>
      <c r="V19"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19"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19"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9"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9"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19"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9"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19"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9"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9"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1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9"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9"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19"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9"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9"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9"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20" spans="1:38" x14ac:dyDescent="0.55000000000000004">
      <c r="A20" t="s">
        <v>312</v>
      </c>
      <c r="B20" t="s">
        <v>313</v>
      </c>
      <c r="C20" s="4" t="s">
        <v>289</v>
      </c>
      <c r="D20" t="s">
        <v>278</v>
      </c>
      <c r="E20" t="s">
        <v>277</v>
      </c>
      <c r="F20" t="s">
        <v>277</v>
      </c>
      <c r="G20" t="s">
        <v>277</v>
      </c>
      <c r="H20" t="s">
        <v>277</v>
      </c>
      <c r="I20" t="s">
        <v>278</v>
      </c>
      <c r="J20" t="s">
        <v>277</v>
      </c>
      <c r="K20" t="s">
        <v>278</v>
      </c>
      <c r="L20" t="s">
        <v>277</v>
      </c>
      <c r="M20" t="s">
        <v>277</v>
      </c>
      <c r="N20" t="s">
        <v>277</v>
      </c>
      <c r="O20" t="s">
        <v>278</v>
      </c>
      <c r="P20" t="s">
        <v>277</v>
      </c>
      <c r="Q20" t="s">
        <v>277</v>
      </c>
      <c r="R20" t="s">
        <v>277</v>
      </c>
      <c r="S20" t="s">
        <v>277</v>
      </c>
      <c r="T20" t="s">
        <v>277</v>
      </c>
      <c r="U20" s="3"/>
      <c r="V20"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75</v>
      </c>
      <c r="W20"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20"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20"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20"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105</v>
      </c>
      <c r="AA20"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20"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120</v>
      </c>
      <c r="AC20"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20"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20"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142.5</v>
      </c>
      <c r="AF2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20"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20"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20"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20"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2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20"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21" spans="1:38" x14ac:dyDescent="0.55000000000000004">
      <c r="A21" t="s">
        <v>58</v>
      </c>
      <c r="B21" t="s">
        <v>314</v>
      </c>
      <c r="C21" s="4" t="s">
        <v>30</v>
      </c>
      <c r="D21" t="s">
        <v>278</v>
      </c>
      <c r="E21" t="s">
        <v>277</v>
      </c>
      <c r="F21" t="s">
        <v>277</v>
      </c>
      <c r="G21" t="s">
        <v>277</v>
      </c>
      <c r="H21" t="s">
        <v>277</v>
      </c>
      <c r="I21" t="s">
        <v>278</v>
      </c>
      <c r="J21" t="s">
        <v>277</v>
      </c>
      <c r="K21" t="s">
        <v>278</v>
      </c>
      <c r="L21" t="s">
        <v>277</v>
      </c>
      <c r="M21" t="s">
        <v>277</v>
      </c>
      <c r="N21" t="s">
        <v>277</v>
      </c>
      <c r="O21" t="s">
        <v>278</v>
      </c>
      <c r="P21" t="s">
        <v>277</v>
      </c>
      <c r="Q21" t="s">
        <v>277</v>
      </c>
      <c r="R21" t="s">
        <v>277</v>
      </c>
      <c r="S21" t="s">
        <v>277</v>
      </c>
      <c r="T21" t="s">
        <v>277</v>
      </c>
      <c r="U21" s="3"/>
      <c r="V21"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33.333333333333336</v>
      </c>
      <c r="W21"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21"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21"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21"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46.666666666666671</v>
      </c>
      <c r="AA21"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21"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53.333333333333329</v>
      </c>
      <c r="AC21"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21"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21"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63.333333333333329</v>
      </c>
      <c r="AF2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21"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21"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21"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21"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21"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21"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22" spans="1:38" x14ac:dyDescent="0.55000000000000004">
      <c r="A22" t="s">
        <v>38</v>
      </c>
      <c r="B22" t="s">
        <v>315</v>
      </c>
      <c r="C22" s="4" t="s">
        <v>280</v>
      </c>
      <c r="D22" t="s">
        <v>278</v>
      </c>
      <c r="E22" t="s">
        <v>277</v>
      </c>
      <c r="F22" t="s">
        <v>278</v>
      </c>
      <c r="G22" t="s">
        <v>277</v>
      </c>
      <c r="H22" t="s">
        <v>277</v>
      </c>
      <c r="I22" t="s">
        <v>278</v>
      </c>
      <c r="J22" t="s">
        <v>277</v>
      </c>
      <c r="K22" t="s">
        <v>278</v>
      </c>
      <c r="L22" t="s">
        <v>277</v>
      </c>
      <c r="M22" t="s">
        <v>277</v>
      </c>
      <c r="N22" t="s">
        <v>277</v>
      </c>
      <c r="O22" t="s">
        <v>278</v>
      </c>
      <c r="P22" t="s">
        <v>277</v>
      </c>
      <c r="Q22" t="s">
        <v>278</v>
      </c>
      <c r="R22" t="s">
        <v>277</v>
      </c>
      <c r="S22" t="s">
        <v>277</v>
      </c>
      <c r="T22" t="s">
        <v>277</v>
      </c>
      <c r="U22" s="3"/>
      <c r="V22"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100</v>
      </c>
      <c r="W22"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110</v>
      </c>
      <c r="X22"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22"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22"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AA22"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2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160</v>
      </c>
      <c r="AC22"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22"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2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190</v>
      </c>
      <c r="AF2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22"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22"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220</v>
      </c>
      <c r="AI22"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22"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22"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22"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23" spans="1:38" x14ac:dyDescent="0.55000000000000004">
      <c r="A23" t="s">
        <v>54</v>
      </c>
      <c r="B23" t="s">
        <v>316</v>
      </c>
      <c r="C23" s="4" t="s">
        <v>280</v>
      </c>
      <c r="D23" t="s">
        <v>278</v>
      </c>
      <c r="E23" t="s">
        <v>277</v>
      </c>
      <c r="F23" t="s">
        <v>278</v>
      </c>
      <c r="G23" t="s">
        <v>277</v>
      </c>
      <c r="H23" t="s">
        <v>277</v>
      </c>
      <c r="I23" t="s">
        <v>278</v>
      </c>
      <c r="J23" t="s">
        <v>277</v>
      </c>
      <c r="K23" t="s">
        <v>278</v>
      </c>
      <c r="L23" t="s">
        <v>277</v>
      </c>
      <c r="M23" t="s">
        <v>277</v>
      </c>
      <c r="N23" t="s">
        <v>277</v>
      </c>
      <c r="O23" t="s">
        <v>278</v>
      </c>
      <c r="P23" t="s">
        <v>277</v>
      </c>
      <c r="Q23" t="s">
        <v>278</v>
      </c>
      <c r="R23" t="s">
        <v>277</v>
      </c>
      <c r="S23" t="s">
        <v>277</v>
      </c>
      <c r="T23" t="s">
        <v>277</v>
      </c>
      <c r="U23" s="3"/>
      <c r="V23"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100</v>
      </c>
      <c r="W23"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110</v>
      </c>
      <c r="X23"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2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23"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AA23"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2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160</v>
      </c>
      <c r="AC23"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23"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23"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190</v>
      </c>
      <c r="AF2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23"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23"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220</v>
      </c>
      <c r="AI23"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23"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2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23"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24" spans="1:38" x14ac:dyDescent="0.55000000000000004">
      <c r="A24" t="s">
        <v>317</v>
      </c>
      <c r="B24" t="s">
        <v>318</v>
      </c>
      <c r="C24" s="4" t="s">
        <v>301</v>
      </c>
      <c r="D24" t="s">
        <v>278</v>
      </c>
      <c r="E24" t="s">
        <v>277</v>
      </c>
      <c r="F24" t="s">
        <v>278</v>
      </c>
      <c r="G24" t="s">
        <v>277</v>
      </c>
      <c r="H24" t="s">
        <v>277</v>
      </c>
      <c r="I24" t="s">
        <v>278</v>
      </c>
      <c r="J24" t="s">
        <v>277</v>
      </c>
      <c r="K24" t="s">
        <v>278</v>
      </c>
      <c r="L24" t="s">
        <v>278</v>
      </c>
      <c r="M24" t="s">
        <v>277</v>
      </c>
      <c r="N24" t="s">
        <v>277</v>
      </c>
      <c r="O24" t="s">
        <v>278</v>
      </c>
      <c r="P24" t="s">
        <v>277</v>
      </c>
      <c r="Q24" t="s">
        <v>278</v>
      </c>
      <c r="R24" t="s">
        <v>278</v>
      </c>
      <c r="S24" t="s">
        <v>277</v>
      </c>
      <c r="T24" t="s">
        <v>278</v>
      </c>
      <c r="U24" s="3"/>
      <c r="V24"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83.333333333333343</v>
      </c>
      <c r="W24"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91.666666666666657</v>
      </c>
      <c r="X24"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24"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24"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116.66666666666667</v>
      </c>
      <c r="AA24"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2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133.33333333333331</v>
      </c>
      <c r="AC24"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141.66666666666669</v>
      </c>
      <c r="AD24"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2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158.33333333333331</v>
      </c>
      <c r="AF2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24"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175</v>
      </c>
      <c r="AH24"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183.33333333333331</v>
      </c>
      <c r="AI24"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24"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200</v>
      </c>
      <c r="AK2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24"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25" spans="1:38" x14ac:dyDescent="0.55000000000000004">
      <c r="A25" t="s">
        <v>69</v>
      </c>
      <c r="B25" t="s">
        <v>319</v>
      </c>
      <c r="C25" s="4" t="s">
        <v>280</v>
      </c>
      <c r="D25" t="s">
        <v>278</v>
      </c>
      <c r="E25" t="s">
        <v>277</v>
      </c>
      <c r="F25" t="s">
        <v>277</v>
      </c>
      <c r="G25" t="s">
        <v>277</v>
      </c>
      <c r="H25" t="s">
        <v>277</v>
      </c>
      <c r="I25" t="s">
        <v>278</v>
      </c>
      <c r="J25" t="s">
        <v>277</v>
      </c>
      <c r="K25" t="s">
        <v>278</v>
      </c>
      <c r="L25" t="s">
        <v>277</v>
      </c>
      <c r="M25" t="s">
        <v>277</v>
      </c>
      <c r="N25" t="s">
        <v>277</v>
      </c>
      <c r="O25" t="s">
        <v>278</v>
      </c>
      <c r="P25" t="s">
        <v>277</v>
      </c>
      <c r="Q25" t="s">
        <v>278</v>
      </c>
      <c r="R25" t="s">
        <v>277</v>
      </c>
      <c r="S25" t="s">
        <v>277</v>
      </c>
      <c r="T25" t="s">
        <v>277</v>
      </c>
      <c r="U25" s="3"/>
      <c r="V25"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100</v>
      </c>
      <c r="W25"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25"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25"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25"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AA25"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2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160</v>
      </c>
      <c r="AC25"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2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2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190</v>
      </c>
      <c r="AF2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25"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25"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220</v>
      </c>
      <c r="AI25"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25"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2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2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26" spans="1:38" x14ac:dyDescent="0.55000000000000004">
      <c r="A26" t="s">
        <v>35</v>
      </c>
      <c r="B26" t="s">
        <v>320</v>
      </c>
      <c r="C26" s="4" t="s">
        <v>280</v>
      </c>
      <c r="D26" t="s">
        <v>278</v>
      </c>
      <c r="E26" t="s">
        <v>277</v>
      </c>
      <c r="F26" t="s">
        <v>278</v>
      </c>
      <c r="G26" t="s">
        <v>277</v>
      </c>
      <c r="H26" t="s">
        <v>278</v>
      </c>
      <c r="I26" t="s">
        <v>278</v>
      </c>
      <c r="J26" t="s">
        <v>277</v>
      </c>
      <c r="K26" t="s">
        <v>278</v>
      </c>
      <c r="L26" t="s">
        <v>278</v>
      </c>
      <c r="M26" t="s">
        <v>277</v>
      </c>
      <c r="N26" t="s">
        <v>277</v>
      </c>
      <c r="O26" t="s">
        <v>278</v>
      </c>
      <c r="P26" t="s">
        <v>277</v>
      </c>
      <c r="Q26" t="s">
        <v>278</v>
      </c>
      <c r="R26" t="s">
        <v>278</v>
      </c>
      <c r="S26" t="s">
        <v>277</v>
      </c>
      <c r="T26" t="s">
        <v>277</v>
      </c>
      <c r="U26" s="3"/>
      <c r="V26"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100</v>
      </c>
      <c r="W26"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110</v>
      </c>
      <c r="X26"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26"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130</v>
      </c>
      <c r="Z2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AA26"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2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160</v>
      </c>
      <c r="AC26"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170</v>
      </c>
      <c r="AD2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2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190</v>
      </c>
      <c r="AF2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26"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26"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220</v>
      </c>
      <c r="AI26"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26"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240</v>
      </c>
      <c r="AK2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26"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27" spans="1:38" x14ac:dyDescent="0.55000000000000004">
      <c r="A27" t="s">
        <v>321</v>
      </c>
      <c r="B27" t="s">
        <v>322</v>
      </c>
      <c r="C27" s="4" t="s">
        <v>280</v>
      </c>
      <c r="D27" t="s">
        <v>278</v>
      </c>
      <c r="E27" t="s">
        <v>277</v>
      </c>
      <c r="F27" t="s">
        <v>277</v>
      </c>
      <c r="G27" t="s">
        <v>277</v>
      </c>
      <c r="H27" t="s">
        <v>277</v>
      </c>
      <c r="I27" t="s">
        <v>278</v>
      </c>
      <c r="J27" t="s">
        <v>277</v>
      </c>
      <c r="K27" t="s">
        <v>278</v>
      </c>
      <c r="L27" t="s">
        <v>278</v>
      </c>
      <c r="M27" t="s">
        <v>277</v>
      </c>
      <c r="N27" t="s">
        <v>277</v>
      </c>
      <c r="O27" t="s">
        <v>278</v>
      </c>
      <c r="P27" t="s">
        <v>277</v>
      </c>
      <c r="Q27" t="s">
        <v>278</v>
      </c>
      <c r="R27" t="s">
        <v>277</v>
      </c>
      <c r="S27" t="s">
        <v>277</v>
      </c>
      <c r="T27" t="s">
        <v>277</v>
      </c>
      <c r="U27" s="3"/>
      <c r="V27"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100</v>
      </c>
      <c r="W27"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27"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27"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2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AA27"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2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160</v>
      </c>
      <c r="AC27"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170</v>
      </c>
      <c r="AD27"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2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190</v>
      </c>
      <c r="AF2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27"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27"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220</v>
      </c>
      <c r="AI27"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27"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2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27"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28" spans="1:38" x14ac:dyDescent="0.55000000000000004">
      <c r="A28" t="s">
        <v>323</v>
      </c>
      <c r="B28" t="s">
        <v>324</v>
      </c>
      <c r="C28" s="4" t="s">
        <v>284</v>
      </c>
      <c r="D28" t="s">
        <v>278</v>
      </c>
      <c r="E28" t="s">
        <v>277</v>
      </c>
      <c r="F28" t="s">
        <v>277</v>
      </c>
      <c r="G28" t="s">
        <v>277</v>
      </c>
      <c r="H28" t="s">
        <v>277</v>
      </c>
      <c r="I28" t="s">
        <v>278</v>
      </c>
      <c r="J28" t="s">
        <v>277</v>
      </c>
      <c r="K28" t="s">
        <v>278</v>
      </c>
      <c r="L28" t="s">
        <v>278</v>
      </c>
      <c r="M28" t="s">
        <v>277</v>
      </c>
      <c r="N28" t="s">
        <v>277</v>
      </c>
      <c r="O28" t="s">
        <v>278</v>
      </c>
      <c r="P28" t="s">
        <v>277</v>
      </c>
      <c r="Q28" t="s">
        <v>278</v>
      </c>
      <c r="R28" t="s">
        <v>277</v>
      </c>
      <c r="S28" t="s">
        <v>277</v>
      </c>
      <c r="T28" t="s">
        <v>277</v>
      </c>
      <c r="U28" s="3"/>
      <c r="V28"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50</v>
      </c>
      <c r="W28"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28"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28"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28"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70</v>
      </c>
      <c r="AA28"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28"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80</v>
      </c>
      <c r="AC28"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85</v>
      </c>
      <c r="AD28"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28"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95</v>
      </c>
      <c r="AF2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28"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28"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110</v>
      </c>
      <c r="AI28"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28"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2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28"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29" spans="1:38" x14ac:dyDescent="0.55000000000000004">
      <c r="A29" t="s">
        <v>325</v>
      </c>
      <c r="B29" t="s">
        <v>326</v>
      </c>
      <c r="C29" s="4" t="s">
        <v>280</v>
      </c>
      <c r="D29" t="s">
        <v>278</v>
      </c>
      <c r="E29" t="s">
        <v>277</v>
      </c>
      <c r="F29" t="s">
        <v>278</v>
      </c>
      <c r="G29" t="s">
        <v>277</v>
      </c>
      <c r="H29" t="s">
        <v>277</v>
      </c>
      <c r="I29" t="s">
        <v>278</v>
      </c>
      <c r="J29" t="s">
        <v>277</v>
      </c>
      <c r="K29" t="s">
        <v>278</v>
      </c>
      <c r="L29" t="s">
        <v>277</v>
      </c>
      <c r="M29" t="s">
        <v>277</v>
      </c>
      <c r="N29" t="s">
        <v>277</v>
      </c>
      <c r="O29" t="s">
        <v>278</v>
      </c>
      <c r="P29" t="s">
        <v>277</v>
      </c>
      <c r="Q29" t="s">
        <v>278</v>
      </c>
      <c r="R29" t="s">
        <v>278</v>
      </c>
      <c r="S29" t="s">
        <v>277</v>
      </c>
      <c r="T29" t="s">
        <v>277</v>
      </c>
      <c r="U29" s="3"/>
      <c r="V29"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100</v>
      </c>
      <c r="W29"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110</v>
      </c>
      <c r="X29"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29"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29"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AA29"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29"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160</v>
      </c>
      <c r="AC29"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29"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29"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190</v>
      </c>
      <c r="AF2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29"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29"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220</v>
      </c>
      <c r="AI29"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29"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240</v>
      </c>
      <c r="AK29"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29"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30" spans="1:38" x14ac:dyDescent="0.55000000000000004">
      <c r="A30" t="s">
        <v>327</v>
      </c>
      <c r="B30" t="s">
        <v>328</v>
      </c>
      <c r="C30" s="4" t="s">
        <v>280</v>
      </c>
      <c r="D30" t="s">
        <v>278</v>
      </c>
      <c r="E30" t="s">
        <v>277</v>
      </c>
      <c r="F30" t="s">
        <v>278</v>
      </c>
      <c r="G30" t="s">
        <v>277</v>
      </c>
      <c r="H30" t="s">
        <v>277</v>
      </c>
      <c r="I30" t="s">
        <v>278</v>
      </c>
      <c r="J30" t="s">
        <v>277</v>
      </c>
      <c r="K30" t="s">
        <v>278</v>
      </c>
      <c r="L30" t="s">
        <v>277</v>
      </c>
      <c r="M30" t="s">
        <v>277</v>
      </c>
      <c r="N30" t="s">
        <v>277</v>
      </c>
      <c r="O30" t="s">
        <v>278</v>
      </c>
      <c r="P30" t="s">
        <v>277</v>
      </c>
      <c r="Q30" t="s">
        <v>278</v>
      </c>
      <c r="R30" t="s">
        <v>278</v>
      </c>
      <c r="S30" t="s">
        <v>277</v>
      </c>
      <c r="T30" t="s">
        <v>277</v>
      </c>
      <c r="U30" s="3"/>
      <c r="V30"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100</v>
      </c>
      <c r="W30"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110</v>
      </c>
      <c r="X30"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30"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30"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AA30"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30"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160</v>
      </c>
      <c r="AC30"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30"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30"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190</v>
      </c>
      <c r="AF3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30"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30"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220</v>
      </c>
      <c r="AI30"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30"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240</v>
      </c>
      <c r="AK3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30"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31" spans="1:38" x14ac:dyDescent="0.55000000000000004">
      <c r="A31" t="s">
        <v>46</v>
      </c>
      <c r="B31" t="s">
        <v>329</v>
      </c>
      <c r="C31" s="4" t="s">
        <v>280</v>
      </c>
      <c r="D31" t="s">
        <v>278</v>
      </c>
      <c r="E31" t="s">
        <v>277</v>
      </c>
      <c r="F31" t="s">
        <v>277</v>
      </c>
      <c r="G31" t="s">
        <v>277</v>
      </c>
      <c r="H31" t="s">
        <v>277</v>
      </c>
      <c r="I31" t="s">
        <v>278</v>
      </c>
      <c r="J31" t="s">
        <v>277</v>
      </c>
      <c r="K31" t="s">
        <v>278</v>
      </c>
      <c r="L31" t="s">
        <v>278</v>
      </c>
      <c r="M31" t="s">
        <v>277</v>
      </c>
      <c r="N31" t="s">
        <v>277</v>
      </c>
      <c r="O31" t="s">
        <v>278</v>
      </c>
      <c r="P31" t="s">
        <v>277</v>
      </c>
      <c r="Q31" t="s">
        <v>278</v>
      </c>
      <c r="R31" t="s">
        <v>277</v>
      </c>
      <c r="S31" t="s">
        <v>277</v>
      </c>
      <c r="T31" t="s">
        <v>277</v>
      </c>
      <c r="U31" s="3"/>
      <c r="V31"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100</v>
      </c>
      <c r="W31"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31"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31"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31"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AA31"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31"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160</v>
      </c>
      <c r="AC31"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170</v>
      </c>
      <c r="AD31"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31"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190</v>
      </c>
      <c r="AF3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31"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31"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220</v>
      </c>
      <c r="AI31"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31"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31"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31"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32" spans="1:38" x14ac:dyDescent="0.55000000000000004">
      <c r="A32" t="s">
        <v>32</v>
      </c>
      <c r="B32" t="s">
        <v>330</v>
      </c>
      <c r="C32" s="4" t="s">
        <v>280</v>
      </c>
      <c r="D32" t="s">
        <v>278</v>
      </c>
      <c r="E32" t="s">
        <v>277</v>
      </c>
      <c r="F32" t="s">
        <v>278</v>
      </c>
      <c r="G32" t="s">
        <v>277</v>
      </c>
      <c r="H32" t="s">
        <v>278</v>
      </c>
      <c r="I32" t="s">
        <v>278</v>
      </c>
      <c r="J32" t="s">
        <v>277</v>
      </c>
      <c r="K32" t="s">
        <v>278</v>
      </c>
      <c r="L32" t="s">
        <v>278</v>
      </c>
      <c r="M32" t="s">
        <v>277</v>
      </c>
      <c r="N32" t="s">
        <v>277</v>
      </c>
      <c r="O32" t="s">
        <v>278</v>
      </c>
      <c r="P32" t="s">
        <v>277</v>
      </c>
      <c r="Q32" t="s">
        <v>278</v>
      </c>
      <c r="R32" t="s">
        <v>278</v>
      </c>
      <c r="S32" t="s">
        <v>277</v>
      </c>
      <c r="T32" t="s">
        <v>277</v>
      </c>
      <c r="U32" s="3"/>
      <c r="V32"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100</v>
      </c>
      <c r="W32"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110</v>
      </c>
      <c r="X32"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32"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130</v>
      </c>
      <c r="Z32"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AA32"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3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160</v>
      </c>
      <c r="AC32"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170</v>
      </c>
      <c r="AD32"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3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190</v>
      </c>
      <c r="AF3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32"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32"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220</v>
      </c>
      <c r="AI32"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32"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240</v>
      </c>
      <c r="AK32"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32"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33" spans="1:38" x14ac:dyDescent="0.55000000000000004">
      <c r="A33" t="s">
        <v>331</v>
      </c>
      <c r="B33" t="s">
        <v>332</v>
      </c>
      <c r="C33" s="4" t="s">
        <v>280</v>
      </c>
      <c r="D33" t="s">
        <v>278</v>
      </c>
      <c r="E33" t="s">
        <v>277</v>
      </c>
      <c r="F33" t="s">
        <v>277</v>
      </c>
      <c r="G33" t="s">
        <v>277</v>
      </c>
      <c r="H33" t="s">
        <v>277</v>
      </c>
      <c r="I33" t="s">
        <v>278</v>
      </c>
      <c r="J33" t="s">
        <v>277</v>
      </c>
      <c r="K33" t="s">
        <v>278</v>
      </c>
      <c r="L33" t="s">
        <v>277</v>
      </c>
      <c r="M33" t="s">
        <v>277</v>
      </c>
      <c r="N33" t="s">
        <v>277</v>
      </c>
      <c r="O33" t="s">
        <v>278</v>
      </c>
      <c r="P33" t="s">
        <v>277</v>
      </c>
      <c r="Q33" t="s">
        <v>278</v>
      </c>
      <c r="R33" t="s">
        <v>277</v>
      </c>
      <c r="S33" t="s">
        <v>277</v>
      </c>
      <c r="T33" t="s">
        <v>277</v>
      </c>
      <c r="U33" s="3"/>
      <c r="V33"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100</v>
      </c>
      <c r="W33"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33"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3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33"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AA33"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3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160</v>
      </c>
      <c r="AC33"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33"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33"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190</v>
      </c>
      <c r="AF3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33"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33"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220</v>
      </c>
      <c r="AI33"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33"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3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33"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34" spans="1:38" x14ac:dyDescent="0.55000000000000004">
      <c r="A34" t="s">
        <v>333</v>
      </c>
      <c r="B34" t="s">
        <v>334</v>
      </c>
      <c r="C34" s="4" t="s">
        <v>280</v>
      </c>
      <c r="D34" t="s">
        <v>278</v>
      </c>
      <c r="E34" t="s">
        <v>277</v>
      </c>
      <c r="F34" t="s">
        <v>277</v>
      </c>
      <c r="G34" t="s">
        <v>277</v>
      </c>
      <c r="H34" t="s">
        <v>277</v>
      </c>
      <c r="I34" t="s">
        <v>278</v>
      </c>
      <c r="J34" t="s">
        <v>277</v>
      </c>
      <c r="K34" t="s">
        <v>278</v>
      </c>
      <c r="L34" t="s">
        <v>277</v>
      </c>
      <c r="M34" t="s">
        <v>277</v>
      </c>
      <c r="N34" t="s">
        <v>277</v>
      </c>
      <c r="O34" t="s">
        <v>278</v>
      </c>
      <c r="P34" t="s">
        <v>277</v>
      </c>
      <c r="Q34" t="s">
        <v>278</v>
      </c>
      <c r="R34" t="s">
        <v>277</v>
      </c>
      <c r="S34" t="s">
        <v>277</v>
      </c>
      <c r="T34" t="s">
        <v>277</v>
      </c>
      <c r="U34" s="3"/>
      <c r="V34"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100</v>
      </c>
      <c r="W34"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34"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34"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34"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AA34"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3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160</v>
      </c>
      <c r="AC34"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34"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3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190</v>
      </c>
      <c r="AF3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34"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34"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220</v>
      </c>
      <c r="AI34"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34"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3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34"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35" spans="1:38" x14ac:dyDescent="0.55000000000000004">
      <c r="A35" t="s">
        <v>335</v>
      </c>
      <c r="B35" t="s">
        <v>336</v>
      </c>
      <c r="C35" s="4" t="s">
        <v>280</v>
      </c>
      <c r="D35" t="s">
        <v>278</v>
      </c>
      <c r="E35" t="s">
        <v>277</v>
      </c>
      <c r="F35" t="s">
        <v>277</v>
      </c>
      <c r="G35" t="s">
        <v>277</v>
      </c>
      <c r="H35" t="s">
        <v>277</v>
      </c>
      <c r="I35" t="s">
        <v>278</v>
      </c>
      <c r="J35" t="s">
        <v>277</v>
      </c>
      <c r="K35" t="s">
        <v>278</v>
      </c>
      <c r="L35" t="s">
        <v>277</v>
      </c>
      <c r="M35" t="s">
        <v>277</v>
      </c>
      <c r="N35" t="s">
        <v>277</v>
      </c>
      <c r="O35" t="s">
        <v>278</v>
      </c>
      <c r="P35" t="s">
        <v>277</v>
      </c>
      <c r="Q35" t="s">
        <v>278</v>
      </c>
      <c r="R35" t="s">
        <v>277</v>
      </c>
      <c r="S35" t="s">
        <v>277</v>
      </c>
      <c r="T35" t="s">
        <v>277</v>
      </c>
      <c r="U35" s="3"/>
      <c r="V35"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100</v>
      </c>
      <c r="W35"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35"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35"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35"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AA35"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3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160</v>
      </c>
      <c r="AC35"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3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3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190</v>
      </c>
      <c r="AF3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35"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35"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220</v>
      </c>
      <c r="AI35"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35"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3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3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36" spans="1:38" x14ac:dyDescent="0.55000000000000004">
      <c r="A36" t="s">
        <v>337</v>
      </c>
      <c r="B36" t="s">
        <v>338</v>
      </c>
      <c r="C36" s="4" t="s">
        <v>280</v>
      </c>
      <c r="D36" t="s">
        <v>278</v>
      </c>
      <c r="E36" t="s">
        <v>277</v>
      </c>
      <c r="F36" t="s">
        <v>277</v>
      </c>
      <c r="G36" t="s">
        <v>277</v>
      </c>
      <c r="H36" t="s">
        <v>277</v>
      </c>
      <c r="I36" t="s">
        <v>278</v>
      </c>
      <c r="J36" t="s">
        <v>277</v>
      </c>
      <c r="K36" t="s">
        <v>278</v>
      </c>
      <c r="L36" t="s">
        <v>277</v>
      </c>
      <c r="M36" t="s">
        <v>277</v>
      </c>
      <c r="N36" t="s">
        <v>277</v>
      </c>
      <c r="O36" t="s">
        <v>278</v>
      </c>
      <c r="P36" t="s">
        <v>277</v>
      </c>
      <c r="Q36" t="s">
        <v>278</v>
      </c>
      <c r="R36" t="s">
        <v>277</v>
      </c>
      <c r="S36" t="s">
        <v>277</v>
      </c>
      <c r="T36" t="s">
        <v>277</v>
      </c>
      <c r="U36" s="3"/>
      <c r="V36"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100</v>
      </c>
      <c r="W36"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36"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36"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3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AA36"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3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160</v>
      </c>
      <c r="AC36"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3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3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190</v>
      </c>
      <c r="AF3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36"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36"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220</v>
      </c>
      <c r="AI36"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36"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3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36"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37" spans="1:38" x14ac:dyDescent="0.55000000000000004">
      <c r="A37" t="s">
        <v>339</v>
      </c>
      <c r="B37" t="s">
        <v>340</v>
      </c>
      <c r="C37" s="4" t="s">
        <v>284</v>
      </c>
      <c r="D37" t="s">
        <v>278</v>
      </c>
      <c r="E37" t="s">
        <v>277</v>
      </c>
      <c r="F37" t="s">
        <v>277</v>
      </c>
      <c r="G37" t="s">
        <v>277</v>
      </c>
      <c r="H37" t="s">
        <v>277</v>
      </c>
      <c r="I37" t="s">
        <v>278</v>
      </c>
      <c r="J37" t="s">
        <v>277</v>
      </c>
      <c r="K37" t="s">
        <v>278</v>
      </c>
      <c r="L37" t="s">
        <v>277</v>
      </c>
      <c r="M37" t="s">
        <v>277</v>
      </c>
      <c r="N37" t="s">
        <v>277</v>
      </c>
      <c r="O37" t="s">
        <v>278</v>
      </c>
      <c r="P37" t="s">
        <v>277</v>
      </c>
      <c r="Q37" t="s">
        <v>278</v>
      </c>
      <c r="R37" t="s">
        <v>277</v>
      </c>
      <c r="S37" t="s">
        <v>277</v>
      </c>
      <c r="T37" t="s">
        <v>277</v>
      </c>
      <c r="U37" s="3"/>
      <c r="V37"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50</v>
      </c>
      <c r="W37"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37"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37"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3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70</v>
      </c>
      <c r="AA37"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3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80</v>
      </c>
      <c r="AC37"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37"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3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95</v>
      </c>
      <c r="AF3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37"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37"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110</v>
      </c>
      <c r="AI37"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37"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3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37"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38" spans="1:38" x14ac:dyDescent="0.55000000000000004">
      <c r="A38" t="s">
        <v>341</v>
      </c>
      <c r="B38" t="s">
        <v>342</v>
      </c>
      <c r="C38" s="4" t="s">
        <v>284</v>
      </c>
      <c r="D38" t="s">
        <v>278</v>
      </c>
      <c r="E38" t="s">
        <v>277</v>
      </c>
      <c r="F38" t="s">
        <v>277</v>
      </c>
      <c r="G38" t="s">
        <v>277</v>
      </c>
      <c r="H38" t="s">
        <v>277</v>
      </c>
      <c r="I38" t="s">
        <v>278</v>
      </c>
      <c r="J38" t="s">
        <v>277</v>
      </c>
      <c r="K38" t="s">
        <v>278</v>
      </c>
      <c r="L38" t="s">
        <v>277</v>
      </c>
      <c r="M38" t="s">
        <v>277</v>
      </c>
      <c r="N38" t="s">
        <v>277</v>
      </c>
      <c r="O38" t="s">
        <v>278</v>
      </c>
      <c r="P38" t="s">
        <v>277</v>
      </c>
      <c r="Q38" t="s">
        <v>278</v>
      </c>
      <c r="R38" t="s">
        <v>277</v>
      </c>
      <c r="S38" t="s">
        <v>277</v>
      </c>
      <c r="T38" t="s">
        <v>277</v>
      </c>
      <c r="U38" s="3"/>
      <c r="V38"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50</v>
      </c>
      <c r="W38"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38"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38"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38"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70</v>
      </c>
      <c r="AA38"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38"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80</v>
      </c>
      <c r="AC38"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38"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38"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95</v>
      </c>
      <c r="AF3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38"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38"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110</v>
      </c>
      <c r="AI38"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38"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3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38"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39" spans="1:38" x14ac:dyDescent="0.55000000000000004">
      <c r="A39" t="s">
        <v>343</v>
      </c>
      <c r="B39" t="s">
        <v>344</v>
      </c>
      <c r="C39" s="4" t="s">
        <v>284</v>
      </c>
      <c r="D39" t="s">
        <v>277</v>
      </c>
      <c r="E39" t="s">
        <v>277</v>
      </c>
      <c r="F39" t="s">
        <v>277</v>
      </c>
      <c r="G39" t="s">
        <v>277</v>
      </c>
      <c r="H39" t="s">
        <v>277</v>
      </c>
      <c r="I39" t="s">
        <v>277</v>
      </c>
      <c r="J39" t="s">
        <v>277</v>
      </c>
      <c r="K39" t="s">
        <v>277</v>
      </c>
      <c r="L39" t="s">
        <v>277</v>
      </c>
      <c r="M39" t="s">
        <v>277</v>
      </c>
      <c r="N39" t="s">
        <v>277</v>
      </c>
      <c r="O39" t="s">
        <v>277</v>
      </c>
      <c r="P39" t="s">
        <v>278</v>
      </c>
      <c r="Q39" t="s">
        <v>277</v>
      </c>
      <c r="R39" t="s">
        <v>277</v>
      </c>
      <c r="S39" t="s">
        <v>277</v>
      </c>
      <c r="T39" t="s">
        <v>277</v>
      </c>
      <c r="U39" s="3"/>
      <c r="V39" s="3" t="str">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
      </c>
      <c r="W39"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39"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39"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39"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AA39"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39"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AC39"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39"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39"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F3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39"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39"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39"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115</v>
      </c>
      <c r="AJ39"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39"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39"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40" spans="1:38" x14ac:dyDescent="0.55000000000000004">
      <c r="A40" t="s">
        <v>345</v>
      </c>
      <c r="B40" t="s">
        <v>346</v>
      </c>
      <c r="C40" s="4" t="s">
        <v>284</v>
      </c>
      <c r="D40" t="s">
        <v>277</v>
      </c>
      <c r="E40" t="s">
        <v>277</v>
      </c>
      <c r="F40" t="s">
        <v>277</v>
      </c>
      <c r="G40" t="s">
        <v>277</v>
      </c>
      <c r="H40" t="s">
        <v>277</v>
      </c>
      <c r="I40" t="s">
        <v>277</v>
      </c>
      <c r="J40" t="s">
        <v>277</v>
      </c>
      <c r="K40" t="s">
        <v>277</v>
      </c>
      <c r="L40" t="s">
        <v>277</v>
      </c>
      <c r="M40" t="s">
        <v>277</v>
      </c>
      <c r="N40" t="s">
        <v>277</v>
      </c>
      <c r="O40" t="s">
        <v>277</v>
      </c>
      <c r="P40" t="s">
        <v>278</v>
      </c>
      <c r="Q40" t="s">
        <v>277</v>
      </c>
      <c r="R40" t="s">
        <v>277</v>
      </c>
      <c r="S40" t="s">
        <v>277</v>
      </c>
      <c r="T40" t="s">
        <v>277</v>
      </c>
      <c r="U40" s="3"/>
      <c r="V40" s="3" t="str">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
      </c>
      <c r="W40"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40"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40"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40"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AA40"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40"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AC40"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40"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40"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F4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40"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40"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40"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115</v>
      </c>
      <c r="AJ40"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4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40"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41" spans="1:38" x14ac:dyDescent="0.55000000000000004">
      <c r="A41" t="s">
        <v>29</v>
      </c>
      <c r="B41" t="s">
        <v>347</v>
      </c>
      <c r="C41" s="4" t="s">
        <v>280</v>
      </c>
      <c r="D41" t="s">
        <v>278</v>
      </c>
      <c r="E41" t="s">
        <v>277</v>
      </c>
      <c r="F41" t="s">
        <v>277</v>
      </c>
      <c r="G41" t="s">
        <v>277</v>
      </c>
      <c r="H41" t="s">
        <v>277</v>
      </c>
      <c r="I41" t="s">
        <v>278</v>
      </c>
      <c r="J41" t="s">
        <v>277</v>
      </c>
      <c r="K41" t="s">
        <v>278</v>
      </c>
      <c r="L41" t="s">
        <v>277</v>
      </c>
      <c r="M41" t="s">
        <v>277</v>
      </c>
      <c r="N41" t="s">
        <v>277</v>
      </c>
      <c r="O41" t="s">
        <v>278</v>
      </c>
      <c r="P41" t="s">
        <v>277</v>
      </c>
      <c r="Q41" t="s">
        <v>278</v>
      </c>
      <c r="R41" t="s">
        <v>277</v>
      </c>
      <c r="S41" t="s">
        <v>277</v>
      </c>
      <c r="T41" t="s">
        <v>277</v>
      </c>
      <c r="U41" s="3"/>
      <c r="V41"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100</v>
      </c>
      <c r="W41"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41"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41"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41"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AA41"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41"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160</v>
      </c>
      <c r="AC41"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41"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41"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190</v>
      </c>
      <c r="AF4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41"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41"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220</v>
      </c>
      <c r="AI41"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41"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41"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41"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42" spans="1:38" x14ac:dyDescent="0.55000000000000004">
      <c r="A42" t="s">
        <v>348</v>
      </c>
      <c r="B42" t="s">
        <v>349</v>
      </c>
      <c r="C42" s="4" t="s">
        <v>311</v>
      </c>
      <c r="D42" t="s">
        <v>278</v>
      </c>
      <c r="E42" t="s">
        <v>277</v>
      </c>
      <c r="F42" t="s">
        <v>278</v>
      </c>
      <c r="G42" t="s">
        <v>278</v>
      </c>
      <c r="H42" t="s">
        <v>278</v>
      </c>
      <c r="I42" t="s">
        <v>278</v>
      </c>
      <c r="J42" t="s">
        <v>277</v>
      </c>
      <c r="K42" t="s">
        <v>278</v>
      </c>
      <c r="L42" t="s">
        <v>278</v>
      </c>
      <c r="M42" t="s">
        <v>277</v>
      </c>
      <c r="N42" t="s">
        <v>277</v>
      </c>
      <c r="O42" t="s">
        <v>278</v>
      </c>
      <c r="P42" t="s">
        <v>277</v>
      </c>
      <c r="Q42" t="s">
        <v>278</v>
      </c>
      <c r="R42" t="s">
        <v>278</v>
      </c>
      <c r="S42" t="s">
        <v>277</v>
      </c>
      <c r="T42" t="s">
        <v>278</v>
      </c>
      <c r="U42" s="3"/>
      <c r="V42"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42"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X42"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Y42"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Z42"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42"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4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42"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42.5</v>
      </c>
      <c r="AD42"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4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4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42"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52.5</v>
      </c>
      <c r="AH42"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55</v>
      </c>
      <c r="AI42"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42"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60</v>
      </c>
      <c r="AK42"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42"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43" spans="1:38" x14ac:dyDescent="0.55000000000000004">
      <c r="A43" t="s">
        <v>556</v>
      </c>
      <c r="B43" t="s">
        <v>557</v>
      </c>
      <c r="C43" s="4" t="s">
        <v>311</v>
      </c>
      <c r="D43" t="s">
        <v>278</v>
      </c>
      <c r="E43" t="s">
        <v>277</v>
      </c>
      <c r="F43" t="s">
        <v>278</v>
      </c>
      <c r="G43" t="s">
        <v>278</v>
      </c>
      <c r="H43" t="s">
        <v>277</v>
      </c>
      <c r="I43" t="s">
        <v>278</v>
      </c>
      <c r="J43" t="s">
        <v>277</v>
      </c>
      <c r="K43" t="s">
        <v>278</v>
      </c>
      <c r="L43" t="s">
        <v>278</v>
      </c>
      <c r="M43" t="s">
        <v>277</v>
      </c>
      <c r="N43" t="s">
        <v>277</v>
      </c>
      <c r="O43" t="s">
        <v>278</v>
      </c>
      <c r="P43" t="s">
        <v>278</v>
      </c>
      <c r="Q43" t="s">
        <v>278</v>
      </c>
      <c r="R43" t="s">
        <v>278</v>
      </c>
      <c r="S43" t="s">
        <v>277</v>
      </c>
      <c r="T43" t="s">
        <v>278</v>
      </c>
      <c r="U43" s="3"/>
      <c r="V43"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43"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X43"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Y4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43"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43"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4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43"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42.5</v>
      </c>
      <c r="AD43"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43"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4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43"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52.5</v>
      </c>
      <c r="AH43"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55</v>
      </c>
      <c r="AI43"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57.5</v>
      </c>
      <c r="AJ43"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60</v>
      </c>
      <c r="AK4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43"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44" spans="1:38" x14ac:dyDescent="0.55000000000000004">
      <c r="A44" t="s">
        <v>558</v>
      </c>
      <c r="B44" t="s">
        <v>559</v>
      </c>
      <c r="C44" s="4" t="s">
        <v>311</v>
      </c>
      <c r="D44" t="s">
        <v>278</v>
      </c>
      <c r="E44" t="s">
        <v>277</v>
      </c>
      <c r="F44" t="s">
        <v>278</v>
      </c>
      <c r="G44" t="s">
        <v>278</v>
      </c>
      <c r="H44" t="s">
        <v>277</v>
      </c>
      <c r="I44" t="s">
        <v>278</v>
      </c>
      <c r="J44" t="s">
        <v>277</v>
      </c>
      <c r="K44" t="s">
        <v>278</v>
      </c>
      <c r="L44" t="s">
        <v>278</v>
      </c>
      <c r="M44" t="s">
        <v>277</v>
      </c>
      <c r="N44" t="s">
        <v>277</v>
      </c>
      <c r="O44" t="s">
        <v>278</v>
      </c>
      <c r="P44" t="s">
        <v>278</v>
      </c>
      <c r="Q44" t="s">
        <v>278</v>
      </c>
      <c r="R44" t="s">
        <v>278</v>
      </c>
      <c r="S44" t="s">
        <v>277</v>
      </c>
      <c r="T44" t="s">
        <v>278</v>
      </c>
      <c r="U44" s="3"/>
      <c r="V44"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44"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X44"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Y44"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44"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44"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4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44"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42.5</v>
      </c>
      <c r="AD44"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4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4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44"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52.5</v>
      </c>
      <c r="AH44"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55</v>
      </c>
      <c r="AI44"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57.5</v>
      </c>
      <c r="AJ44"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60</v>
      </c>
      <c r="AK4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44"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45" spans="1:38" x14ac:dyDescent="0.55000000000000004">
      <c r="A45" t="s">
        <v>350</v>
      </c>
      <c r="B45" t="s">
        <v>351</v>
      </c>
      <c r="C45" s="4" t="s">
        <v>352</v>
      </c>
      <c r="D45" t="s">
        <v>278</v>
      </c>
      <c r="E45" t="s">
        <v>277</v>
      </c>
      <c r="F45" t="s">
        <v>277</v>
      </c>
      <c r="G45" t="s">
        <v>278</v>
      </c>
      <c r="H45" t="s">
        <v>277</v>
      </c>
      <c r="I45" t="s">
        <v>278</v>
      </c>
      <c r="J45" t="s">
        <v>277</v>
      </c>
      <c r="K45" t="s">
        <v>278</v>
      </c>
      <c r="L45" t="s">
        <v>277</v>
      </c>
      <c r="M45" t="s">
        <v>277</v>
      </c>
      <c r="N45" t="s">
        <v>277</v>
      </c>
      <c r="O45" t="s">
        <v>278</v>
      </c>
      <c r="P45" t="s">
        <v>278</v>
      </c>
      <c r="Q45" t="s">
        <v>277</v>
      </c>
      <c r="R45" t="s">
        <v>278</v>
      </c>
      <c r="S45" t="s">
        <v>277</v>
      </c>
      <c r="T45" t="s">
        <v>277</v>
      </c>
      <c r="U45" s="3"/>
      <c r="V45"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76.666666666666671</v>
      </c>
      <c r="W45"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45"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92</v>
      </c>
      <c r="Y45"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45"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107.33333333333334</v>
      </c>
      <c r="AA45"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4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122.66666666666666</v>
      </c>
      <c r="AC45"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4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4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145.66666666666666</v>
      </c>
      <c r="AF4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45"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45"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45"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176.33333333333334</v>
      </c>
      <c r="AJ45"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184</v>
      </c>
      <c r="AK4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4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46" spans="1:38" x14ac:dyDescent="0.55000000000000004">
      <c r="A46" t="s">
        <v>353</v>
      </c>
      <c r="B46" t="s">
        <v>354</v>
      </c>
      <c r="C46" s="4" t="s">
        <v>289</v>
      </c>
      <c r="D46" t="s">
        <v>278</v>
      </c>
      <c r="E46" t="s">
        <v>277</v>
      </c>
      <c r="F46" t="s">
        <v>277</v>
      </c>
      <c r="G46" t="s">
        <v>278</v>
      </c>
      <c r="H46" t="s">
        <v>277</v>
      </c>
      <c r="I46" t="s">
        <v>278</v>
      </c>
      <c r="J46" t="s">
        <v>277</v>
      </c>
      <c r="K46" t="s">
        <v>278</v>
      </c>
      <c r="L46" t="s">
        <v>277</v>
      </c>
      <c r="M46" t="s">
        <v>277</v>
      </c>
      <c r="N46" t="s">
        <v>277</v>
      </c>
      <c r="O46" t="s">
        <v>278</v>
      </c>
      <c r="P46" t="s">
        <v>278</v>
      </c>
      <c r="Q46" t="s">
        <v>277</v>
      </c>
      <c r="R46" t="s">
        <v>278</v>
      </c>
      <c r="S46" t="s">
        <v>277</v>
      </c>
      <c r="T46" t="s">
        <v>277</v>
      </c>
      <c r="U46" s="3"/>
      <c r="V46"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75</v>
      </c>
      <c r="W46"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46"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90</v>
      </c>
      <c r="Y46"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4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105</v>
      </c>
      <c r="AA46"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4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120</v>
      </c>
      <c r="AC46"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4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4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142.5</v>
      </c>
      <c r="AF4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46"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46"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46"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172.5</v>
      </c>
      <c r="AJ46"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180</v>
      </c>
      <c r="AK4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46"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47" spans="1:38" x14ac:dyDescent="0.55000000000000004">
      <c r="A47" t="s">
        <v>355</v>
      </c>
      <c r="B47" t="s">
        <v>356</v>
      </c>
      <c r="C47" s="4" t="s">
        <v>357</v>
      </c>
      <c r="D47" t="s">
        <v>278</v>
      </c>
      <c r="E47" t="s">
        <v>277</v>
      </c>
      <c r="F47" t="s">
        <v>277</v>
      </c>
      <c r="G47" t="s">
        <v>278</v>
      </c>
      <c r="H47" t="s">
        <v>277</v>
      </c>
      <c r="I47" t="s">
        <v>278</v>
      </c>
      <c r="J47" t="s">
        <v>277</v>
      </c>
      <c r="K47" t="s">
        <v>278</v>
      </c>
      <c r="L47" t="s">
        <v>277</v>
      </c>
      <c r="M47" t="s">
        <v>277</v>
      </c>
      <c r="N47" t="s">
        <v>277</v>
      </c>
      <c r="O47" t="s">
        <v>278</v>
      </c>
      <c r="P47" t="s">
        <v>278</v>
      </c>
      <c r="Q47" t="s">
        <v>277</v>
      </c>
      <c r="R47" t="s">
        <v>278</v>
      </c>
      <c r="S47" t="s">
        <v>277</v>
      </c>
      <c r="T47" t="s">
        <v>277</v>
      </c>
      <c r="U47" s="3"/>
      <c r="V47"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51.666666666666671</v>
      </c>
      <c r="W47"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47"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62</v>
      </c>
      <c r="Y47"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4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72.333333333333343</v>
      </c>
      <c r="AA47"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4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82.666666666666657</v>
      </c>
      <c r="AC47"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47"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4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98.166666666666657</v>
      </c>
      <c r="AF4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47"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47"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47"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118.83333333333334</v>
      </c>
      <c r="AJ47"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124</v>
      </c>
      <c r="AK4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47"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48" spans="1:38" x14ac:dyDescent="0.55000000000000004">
      <c r="A48" t="s">
        <v>358</v>
      </c>
      <c r="B48" t="s">
        <v>359</v>
      </c>
      <c r="C48" s="4" t="s">
        <v>311</v>
      </c>
      <c r="D48" t="s">
        <v>278</v>
      </c>
      <c r="E48" t="s">
        <v>277</v>
      </c>
      <c r="F48" t="s">
        <v>277</v>
      </c>
      <c r="G48" t="s">
        <v>278</v>
      </c>
      <c r="H48" t="s">
        <v>277</v>
      </c>
      <c r="I48" t="s">
        <v>278</v>
      </c>
      <c r="J48" t="s">
        <v>277</v>
      </c>
      <c r="K48" t="s">
        <v>278</v>
      </c>
      <c r="L48" t="s">
        <v>277</v>
      </c>
      <c r="M48" t="s">
        <v>277</v>
      </c>
      <c r="N48" t="s">
        <v>277</v>
      </c>
      <c r="O48" t="s">
        <v>278</v>
      </c>
      <c r="P48" t="s">
        <v>278</v>
      </c>
      <c r="Q48" t="s">
        <v>277</v>
      </c>
      <c r="R48" t="s">
        <v>278</v>
      </c>
      <c r="S48" t="s">
        <v>277</v>
      </c>
      <c r="T48" t="s">
        <v>277</v>
      </c>
      <c r="U48" s="3"/>
      <c r="V48"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48"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48"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Y48"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48"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48"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48"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48"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48"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48"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4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48"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48"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48"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57.5</v>
      </c>
      <c r="AJ48"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60</v>
      </c>
      <c r="AK4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48"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49" spans="1:38" x14ac:dyDescent="0.55000000000000004">
      <c r="A49" t="s">
        <v>360</v>
      </c>
      <c r="B49" t="s">
        <v>361</v>
      </c>
      <c r="C49" s="4" t="s">
        <v>362</v>
      </c>
      <c r="D49" t="s">
        <v>278</v>
      </c>
      <c r="E49" t="s">
        <v>277</v>
      </c>
      <c r="F49" t="s">
        <v>277</v>
      </c>
      <c r="G49" t="s">
        <v>278</v>
      </c>
      <c r="H49" t="s">
        <v>278</v>
      </c>
      <c r="I49" t="s">
        <v>278</v>
      </c>
      <c r="J49" t="s">
        <v>277</v>
      </c>
      <c r="K49" t="s">
        <v>278</v>
      </c>
      <c r="L49" t="s">
        <v>277</v>
      </c>
      <c r="M49" t="s">
        <v>277</v>
      </c>
      <c r="N49" t="s">
        <v>277</v>
      </c>
      <c r="O49" t="s">
        <v>278</v>
      </c>
      <c r="P49" t="s">
        <v>278</v>
      </c>
      <c r="Q49" t="s">
        <v>277</v>
      </c>
      <c r="R49" t="s">
        <v>278</v>
      </c>
      <c r="S49" t="s">
        <v>277</v>
      </c>
      <c r="T49" t="s">
        <v>277</v>
      </c>
      <c r="U49" s="3"/>
      <c r="V49"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63.333333333333336</v>
      </c>
      <c r="W49"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49"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76</v>
      </c>
      <c r="Y49"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82.333333333333329</v>
      </c>
      <c r="Z49"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88.666666666666671</v>
      </c>
      <c r="AA49"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49"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101.33333333333333</v>
      </c>
      <c r="AC49"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49"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49"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120.33333333333333</v>
      </c>
      <c r="AF4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49"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49"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49"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145.66666666666669</v>
      </c>
      <c r="AJ49"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152</v>
      </c>
      <c r="AK49"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49"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50" spans="1:38" x14ac:dyDescent="0.55000000000000004">
      <c r="A50" t="s">
        <v>363</v>
      </c>
      <c r="B50" t="s">
        <v>364</v>
      </c>
      <c r="C50" s="4" t="s">
        <v>289</v>
      </c>
      <c r="D50" t="s">
        <v>278</v>
      </c>
      <c r="E50" t="s">
        <v>277</v>
      </c>
      <c r="F50" t="s">
        <v>277</v>
      </c>
      <c r="G50" t="s">
        <v>278</v>
      </c>
      <c r="H50" t="s">
        <v>278</v>
      </c>
      <c r="I50" t="s">
        <v>278</v>
      </c>
      <c r="J50" t="s">
        <v>277</v>
      </c>
      <c r="K50" t="s">
        <v>278</v>
      </c>
      <c r="L50" t="s">
        <v>277</v>
      </c>
      <c r="M50" t="s">
        <v>277</v>
      </c>
      <c r="N50" t="s">
        <v>277</v>
      </c>
      <c r="O50" t="s">
        <v>278</v>
      </c>
      <c r="P50" t="s">
        <v>278</v>
      </c>
      <c r="Q50" t="s">
        <v>277</v>
      </c>
      <c r="R50" t="s">
        <v>278</v>
      </c>
      <c r="S50" t="s">
        <v>277</v>
      </c>
      <c r="T50" t="s">
        <v>277</v>
      </c>
      <c r="U50" s="3"/>
      <c r="V50"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75</v>
      </c>
      <c r="W50"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50"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90</v>
      </c>
      <c r="Y50"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97.5</v>
      </c>
      <c r="Z50"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105</v>
      </c>
      <c r="AA50"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50"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120</v>
      </c>
      <c r="AC50"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50"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50"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142.5</v>
      </c>
      <c r="AF5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50"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50"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50"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172.5</v>
      </c>
      <c r="AJ50"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180</v>
      </c>
      <c r="AK5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50"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51" spans="1:38" x14ac:dyDescent="0.55000000000000004">
      <c r="A51" t="s">
        <v>365</v>
      </c>
      <c r="B51" t="s">
        <v>366</v>
      </c>
      <c r="C51" s="4" t="s">
        <v>311</v>
      </c>
      <c r="D51" t="s">
        <v>278</v>
      </c>
      <c r="E51" t="s">
        <v>277</v>
      </c>
      <c r="F51" t="s">
        <v>277</v>
      </c>
      <c r="G51" t="s">
        <v>278</v>
      </c>
      <c r="H51" t="s">
        <v>278</v>
      </c>
      <c r="I51" t="s">
        <v>278</v>
      </c>
      <c r="J51" t="s">
        <v>277</v>
      </c>
      <c r="K51" t="s">
        <v>278</v>
      </c>
      <c r="L51" t="s">
        <v>277</v>
      </c>
      <c r="M51" t="s">
        <v>277</v>
      </c>
      <c r="N51" t="s">
        <v>277</v>
      </c>
      <c r="O51" t="s">
        <v>278</v>
      </c>
      <c r="P51" t="s">
        <v>278</v>
      </c>
      <c r="Q51" t="s">
        <v>277</v>
      </c>
      <c r="R51" t="s">
        <v>278</v>
      </c>
      <c r="S51" t="s">
        <v>277</v>
      </c>
      <c r="T51" t="s">
        <v>277</v>
      </c>
      <c r="U51" s="3"/>
      <c r="V51"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51"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51"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Y51"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Z51"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51"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51"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51"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51"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51"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5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51"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51"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51"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57.5</v>
      </c>
      <c r="AJ51"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60</v>
      </c>
      <c r="AK51"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51"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52" spans="1:38" x14ac:dyDescent="0.55000000000000004">
      <c r="A52" t="s">
        <v>367</v>
      </c>
      <c r="B52" t="s">
        <v>368</v>
      </c>
      <c r="C52" s="4" t="s">
        <v>311</v>
      </c>
      <c r="D52" t="s">
        <v>278</v>
      </c>
      <c r="E52" t="s">
        <v>277</v>
      </c>
      <c r="F52" t="s">
        <v>277</v>
      </c>
      <c r="G52" t="s">
        <v>278</v>
      </c>
      <c r="H52" t="s">
        <v>278</v>
      </c>
      <c r="I52" t="s">
        <v>278</v>
      </c>
      <c r="J52" t="s">
        <v>277</v>
      </c>
      <c r="K52" t="s">
        <v>278</v>
      </c>
      <c r="L52" t="s">
        <v>277</v>
      </c>
      <c r="M52" t="s">
        <v>277</v>
      </c>
      <c r="N52" t="s">
        <v>277</v>
      </c>
      <c r="O52" t="s">
        <v>278</v>
      </c>
      <c r="P52" t="s">
        <v>278</v>
      </c>
      <c r="Q52" t="s">
        <v>277</v>
      </c>
      <c r="R52" t="s">
        <v>278</v>
      </c>
      <c r="S52" t="s">
        <v>277</v>
      </c>
      <c r="T52" t="s">
        <v>277</v>
      </c>
      <c r="U52" s="3"/>
      <c r="V52"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52"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52"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Y52"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Z52"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52"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5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52"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52"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5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5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52"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52"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52"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57.5</v>
      </c>
      <c r="AJ52"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60</v>
      </c>
      <c r="AK52"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52"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53" spans="1:38" x14ac:dyDescent="0.55000000000000004">
      <c r="A53" t="s">
        <v>369</v>
      </c>
      <c r="B53" t="s">
        <v>370</v>
      </c>
      <c r="C53" s="4" t="s">
        <v>311</v>
      </c>
      <c r="D53" t="s">
        <v>278</v>
      </c>
      <c r="E53" t="s">
        <v>277</v>
      </c>
      <c r="F53" t="s">
        <v>277</v>
      </c>
      <c r="G53" t="s">
        <v>278</v>
      </c>
      <c r="H53" t="s">
        <v>277</v>
      </c>
      <c r="I53" t="s">
        <v>278</v>
      </c>
      <c r="J53" t="s">
        <v>277</v>
      </c>
      <c r="K53" t="s">
        <v>278</v>
      </c>
      <c r="L53" t="s">
        <v>277</v>
      </c>
      <c r="M53" t="s">
        <v>277</v>
      </c>
      <c r="N53" t="s">
        <v>277</v>
      </c>
      <c r="O53" t="s">
        <v>278</v>
      </c>
      <c r="P53" t="s">
        <v>278</v>
      </c>
      <c r="Q53" t="s">
        <v>277</v>
      </c>
      <c r="R53" t="s">
        <v>278</v>
      </c>
      <c r="S53" t="s">
        <v>277</v>
      </c>
      <c r="T53" t="s">
        <v>277</v>
      </c>
      <c r="U53" s="3"/>
      <c r="V53"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53"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53"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Y5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53"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53"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5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53"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53"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53"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5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53"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53"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53"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57.5</v>
      </c>
      <c r="AJ53"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60</v>
      </c>
      <c r="AK5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53"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54" spans="1:38" x14ac:dyDescent="0.55000000000000004">
      <c r="A54" t="s">
        <v>371</v>
      </c>
      <c r="B54" t="s">
        <v>372</v>
      </c>
      <c r="C54" s="4" t="s">
        <v>311</v>
      </c>
      <c r="D54" t="s">
        <v>278</v>
      </c>
      <c r="E54" t="s">
        <v>277</v>
      </c>
      <c r="F54" t="s">
        <v>277</v>
      </c>
      <c r="G54" t="s">
        <v>278</v>
      </c>
      <c r="H54" t="s">
        <v>277</v>
      </c>
      <c r="I54" t="s">
        <v>278</v>
      </c>
      <c r="J54" t="s">
        <v>277</v>
      </c>
      <c r="K54" t="s">
        <v>278</v>
      </c>
      <c r="L54" t="s">
        <v>277</v>
      </c>
      <c r="M54" t="s">
        <v>277</v>
      </c>
      <c r="N54" t="s">
        <v>277</v>
      </c>
      <c r="O54" t="s">
        <v>278</v>
      </c>
      <c r="P54" t="s">
        <v>278</v>
      </c>
      <c r="Q54" t="s">
        <v>277</v>
      </c>
      <c r="R54" t="s">
        <v>278</v>
      </c>
      <c r="S54" t="s">
        <v>277</v>
      </c>
      <c r="T54" t="s">
        <v>277</v>
      </c>
      <c r="U54" s="3"/>
      <c r="V54"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54"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54"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Y54"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54"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54"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5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54"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54"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5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5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54"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54"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54"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57.5</v>
      </c>
      <c r="AJ54"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60</v>
      </c>
      <c r="AK5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54"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55" spans="1:38" x14ac:dyDescent="0.55000000000000004">
      <c r="A55" t="s">
        <v>373</v>
      </c>
      <c r="B55" t="s">
        <v>374</v>
      </c>
      <c r="C55" s="4" t="s">
        <v>311</v>
      </c>
      <c r="D55" t="s">
        <v>278</v>
      </c>
      <c r="E55" t="s">
        <v>277</v>
      </c>
      <c r="F55" t="s">
        <v>277</v>
      </c>
      <c r="G55" t="s">
        <v>278</v>
      </c>
      <c r="H55" t="s">
        <v>277</v>
      </c>
      <c r="I55" t="s">
        <v>278</v>
      </c>
      <c r="J55" t="s">
        <v>277</v>
      </c>
      <c r="K55" t="s">
        <v>278</v>
      </c>
      <c r="L55" t="s">
        <v>277</v>
      </c>
      <c r="M55" t="s">
        <v>277</v>
      </c>
      <c r="N55" t="s">
        <v>277</v>
      </c>
      <c r="O55" t="s">
        <v>278</v>
      </c>
      <c r="P55" t="s">
        <v>278</v>
      </c>
      <c r="Q55" t="s">
        <v>277</v>
      </c>
      <c r="R55" t="s">
        <v>278</v>
      </c>
      <c r="S55" t="s">
        <v>277</v>
      </c>
      <c r="T55" t="s">
        <v>277</v>
      </c>
      <c r="U55" s="3"/>
      <c r="V55"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55"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55"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Y55"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55"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55"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5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55"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5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5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5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55"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55"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55"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57.5</v>
      </c>
      <c r="AJ55"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60</v>
      </c>
      <c r="AK5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5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56" spans="1:38" x14ac:dyDescent="0.55000000000000004">
      <c r="A56" t="s">
        <v>375</v>
      </c>
      <c r="B56" t="s">
        <v>376</v>
      </c>
      <c r="C56" s="4" t="s">
        <v>311</v>
      </c>
      <c r="D56" t="s">
        <v>278</v>
      </c>
      <c r="E56" t="s">
        <v>277</v>
      </c>
      <c r="F56" t="s">
        <v>277</v>
      </c>
      <c r="G56" t="s">
        <v>278</v>
      </c>
      <c r="H56" t="s">
        <v>277</v>
      </c>
      <c r="I56" t="s">
        <v>278</v>
      </c>
      <c r="J56" t="s">
        <v>277</v>
      </c>
      <c r="K56" t="s">
        <v>278</v>
      </c>
      <c r="L56" t="s">
        <v>277</v>
      </c>
      <c r="M56" t="s">
        <v>277</v>
      </c>
      <c r="N56" t="s">
        <v>277</v>
      </c>
      <c r="O56" t="s">
        <v>278</v>
      </c>
      <c r="P56" t="s">
        <v>278</v>
      </c>
      <c r="Q56" t="s">
        <v>277</v>
      </c>
      <c r="R56" t="s">
        <v>278</v>
      </c>
      <c r="S56" t="s">
        <v>277</v>
      </c>
      <c r="T56" t="s">
        <v>277</v>
      </c>
      <c r="U56" s="3"/>
      <c r="V56"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56"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56"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Y56"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5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56"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5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56"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5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5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5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56"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56"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56"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57.5</v>
      </c>
      <c r="AJ56"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60</v>
      </c>
      <c r="AK5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56"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57" spans="1:38" x14ac:dyDescent="0.55000000000000004">
      <c r="A57" t="s">
        <v>377</v>
      </c>
      <c r="B57" t="s">
        <v>378</v>
      </c>
      <c r="C57" s="4" t="s">
        <v>311</v>
      </c>
      <c r="D57" t="s">
        <v>278</v>
      </c>
      <c r="E57" t="s">
        <v>277</v>
      </c>
      <c r="F57" t="s">
        <v>277</v>
      </c>
      <c r="G57" t="s">
        <v>278</v>
      </c>
      <c r="H57" t="s">
        <v>277</v>
      </c>
      <c r="I57" t="s">
        <v>278</v>
      </c>
      <c r="J57" t="s">
        <v>277</v>
      </c>
      <c r="K57" t="s">
        <v>278</v>
      </c>
      <c r="L57" t="s">
        <v>277</v>
      </c>
      <c r="M57" t="s">
        <v>277</v>
      </c>
      <c r="N57" t="s">
        <v>277</v>
      </c>
      <c r="O57" t="s">
        <v>278</v>
      </c>
      <c r="P57" t="s">
        <v>278</v>
      </c>
      <c r="Q57" t="s">
        <v>277</v>
      </c>
      <c r="R57" t="s">
        <v>278</v>
      </c>
      <c r="S57" t="s">
        <v>277</v>
      </c>
      <c r="T57" t="s">
        <v>277</v>
      </c>
      <c r="U57" s="3"/>
      <c r="V57"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57"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57"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Y57"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5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57"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5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57"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57"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5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5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57"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57"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57"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57.5</v>
      </c>
      <c r="AJ57"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60</v>
      </c>
      <c r="AK5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57"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58" spans="1:38" x14ac:dyDescent="0.55000000000000004">
      <c r="A58" t="s">
        <v>560</v>
      </c>
      <c r="B58" t="s">
        <v>561</v>
      </c>
      <c r="C58" s="4" t="s">
        <v>562</v>
      </c>
      <c r="D58" t="s">
        <v>278</v>
      </c>
      <c r="E58" t="s">
        <v>277</v>
      </c>
      <c r="F58" t="s">
        <v>278</v>
      </c>
      <c r="G58" t="s">
        <v>278</v>
      </c>
      <c r="H58" t="s">
        <v>277</v>
      </c>
      <c r="I58" t="s">
        <v>278</v>
      </c>
      <c r="J58" t="s">
        <v>277</v>
      </c>
      <c r="K58" t="s">
        <v>278</v>
      </c>
      <c r="L58" t="s">
        <v>278</v>
      </c>
      <c r="M58" t="s">
        <v>277</v>
      </c>
      <c r="N58" t="s">
        <v>277</v>
      </c>
      <c r="O58" t="s">
        <v>278</v>
      </c>
      <c r="P58" t="s">
        <v>278</v>
      </c>
      <c r="Q58" t="s">
        <v>278</v>
      </c>
      <c r="R58" t="s">
        <v>278</v>
      </c>
      <c r="S58" t="s">
        <v>277</v>
      </c>
      <c r="T58" t="s">
        <v>278</v>
      </c>
      <c r="U58" s="3"/>
      <c r="V58"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38.333333333333336</v>
      </c>
      <c r="W58"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42.166666666666664</v>
      </c>
      <c r="X58"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46</v>
      </c>
      <c r="Y58"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58"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53.666666666666671</v>
      </c>
      <c r="AA58"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58"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61.333333333333329</v>
      </c>
      <c r="AC58"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65.166666666666671</v>
      </c>
      <c r="AD58"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58"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72.833333333333329</v>
      </c>
      <c r="AF5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58"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80.5</v>
      </c>
      <c r="AH58"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84.333333333333329</v>
      </c>
      <c r="AI58"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88.166666666666671</v>
      </c>
      <c r="AJ58"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92</v>
      </c>
      <c r="AK5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58"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59" spans="1:38" x14ac:dyDescent="0.55000000000000004">
      <c r="A59" t="s">
        <v>563</v>
      </c>
      <c r="B59" t="s">
        <v>564</v>
      </c>
      <c r="C59" s="4" t="s">
        <v>311</v>
      </c>
      <c r="D59" t="s">
        <v>278</v>
      </c>
      <c r="E59" t="s">
        <v>277</v>
      </c>
      <c r="F59" t="s">
        <v>278</v>
      </c>
      <c r="G59" t="s">
        <v>278</v>
      </c>
      <c r="H59" t="s">
        <v>277</v>
      </c>
      <c r="I59" t="s">
        <v>278</v>
      </c>
      <c r="J59" t="s">
        <v>277</v>
      </c>
      <c r="K59" t="s">
        <v>278</v>
      </c>
      <c r="L59" t="s">
        <v>278</v>
      </c>
      <c r="M59" t="s">
        <v>277</v>
      </c>
      <c r="N59" t="s">
        <v>277</v>
      </c>
      <c r="O59" t="s">
        <v>278</v>
      </c>
      <c r="P59" t="s">
        <v>278</v>
      </c>
      <c r="Q59" t="s">
        <v>278</v>
      </c>
      <c r="R59" t="s">
        <v>278</v>
      </c>
      <c r="S59" t="s">
        <v>277</v>
      </c>
      <c r="T59" t="s">
        <v>278</v>
      </c>
      <c r="U59" s="3"/>
      <c r="V59"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59"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X59"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Y59"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59"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59"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59"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59"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42.5</v>
      </c>
      <c r="AD59"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59"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5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59"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52.5</v>
      </c>
      <c r="AH59"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55</v>
      </c>
      <c r="AI59"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57.5</v>
      </c>
      <c r="AJ59"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60</v>
      </c>
      <c r="AK59"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59"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60" spans="1:38" x14ac:dyDescent="0.55000000000000004">
      <c r="A60" t="s">
        <v>565</v>
      </c>
      <c r="B60" t="s">
        <v>566</v>
      </c>
      <c r="C60" s="4" t="s">
        <v>289</v>
      </c>
      <c r="D60" t="s">
        <v>278</v>
      </c>
      <c r="E60" t="s">
        <v>277</v>
      </c>
      <c r="F60" t="s">
        <v>278</v>
      </c>
      <c r="G60" t="s">
        <v>278</v>
      </c>
      <c r="H60" t="s">
        <v>277</v>
      </c>
      <c r="I60" t="s">
        <v>278</v>
      </c>
      <c r="J60" t="s">
        <v>277</v>
      </c>
      <c r="K60" t="s">
        <v>278</v>
      </c>
      <c r="L60" t="s">
        <v>278</v>
      </c>
      <c r="M60" t="s">
        <v>277</v>
      </c>
      <c r="N60" t="s">
        <v>277</v>
      </c>
      <c r="O60" t="s">
        <v>278</v>
      </c>
      <c r="P60" t="s">
        <v>278</v>
      </c>
      <c r="Q60" t="s">
        <v>278</v>
      </c>
      <c r="R60" t="s">
        <v>278</v>
      </c>
      <c r="S60" t="s">
        <v>277</v>
      </c>
      <c r="T60" t="s">
        <v>278</v>
      </c>
      <c r="U60" s="3"/>
      <c r="V60"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75</v>
      </c>
      <c r="W60"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82.5</v>
      </c>
      <c r="X60"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90</v>
      </c>
      <c r="Y60"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60"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105</v>
      </c>
      <c r="AA60"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60"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120</v>
      </c>
      <c r="AC60"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127.5</v>
      </c>
      <c r="AD60"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60"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142.5</v>
      </c>
      <c r="AF6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60"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157.5</v>
      </c>
      <c r="AH60"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165</v>
      </c>
      <c r="AI60"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172.5</v>
      </c>
      <c r="AJ60"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180</v>
      </c>
      <c r="AK6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60"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61" spans="1:38" x14ac:dyDescent="0.55000000000000004">
      <c r="A61" t="s">
        <v>379</v>
      </c>
      <c r="B61" t="s">
        <v>380</v>
      </c>
      <c r="C61" s="4" t="s">
        <v>284</v>
      </c>
      <c r="D61" t="s">
        <v>277</v>
      </c>
      <c r="E61" t="s">
        <v>277</v>
      </c>
      <c r="F61" t="s">
        <v>277</v>
      </c>
      <c r="G61" t="s">
        <v>277</v>
      </c>
      <c r="H61" t="s">
        <v>277</v>
      </c>
      <c r="I61" t="s">
        <v>277</v>
      </c>
      <c r="J61" t="s">
        <v>277</v>
      </c>
      <c r="K61" t="s">
        <v>277</v>
      </c>
      <c r="L61" t="s">
        <v>277</v>
      </c>
      <c r="M61" t="s">
        <v>277</v>
      </c>
      <c r="N61" t="s">
        <v>277</v>
      </c>
      <c r="O61" t="s">
        <v>277</v>
      </c>
      <c r="P61" t="s">
        <v>277</v>
      </c>
      <c r="Q61" t="s">
        <v>277</v>
      </c>
      <c r="R61" t="s">
        <v>277</v>
      </c>
      <c r="S61" t="s">
        <v>278</v>
      </c>
      <c r="T61" t="s">
        <v>277</v>
      </c>
      <c r="U61" s="3"/>
      <c r="V61" s="3" t="str">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
      </c>
      <c r="W61"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61"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61"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61"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AA61"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61"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AC61"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61"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61"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F6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61"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61"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61"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61"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61" s="3">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125.00000000000001</v>
      </c>
      <c r="AL61"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62" spans="1:38" x14ac:dyDescent="0.55000000000000004">
      <c r="A62" t="s">
        <v>381</v>
      </c>
      <c r="B62" t="s">
        <v>382</v>
      </c>
      <c r="C62" s="4" t="s">
        <v>284</v>
      </c>
      <c r="D62" t="s">
        <v>277</v>
      </c>
      <c r="E62" t="s">
        <v>277</v>
      </c>
      <c r="F62" t="s">
        <v>277</v>
      </c>
      <c r="G62" t="s">
        <v>277</v>
      </c>
      <c r="H62" t="s">
        <v>277</v>
      </c>
      <c r="I62" t="s">
        <v>277</v>
      </c>
      <c r="J62" t="s">
        <v>277</v>
      </c>
      <c r="K62" t="s">
        <v>277</v>
      </c>
      <c r="L62" t="s">
        <v>277</v>
      </c>
      <c r="M62" t="s">
        <v>277</v>
      </c>
      <c r="N62" t="s">
        <v>277</v>
      </c>
      <c r="O62" t="s">
        <v>277</v>
      </c>
      <c r="P62" t="s">
        <v>277</v>
      </c>
      <c r="Q62" t="s">
        <v>277</v>
      </c>
      <c r="R62" t="s">
        <v>277</v>
      </c>
      <c r="S62" t="s">
        <v>278</v>
      </c>
      <c r="T62" t="s">
        <v>277</v>
      </c>
      <c r="U62" s="3"/>
      <c r="V62" s="3" t="str">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
      </c>
      <c r="W62"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62"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62"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62"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AA62"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62"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AC62"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62"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62"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F6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62"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62"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62"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62"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62" s="3">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125.00000000000001</v>
      </c>
      <c r="AL62"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63" spans="1:38" x14ac:dyDescent="0.55000000000000004">
      <c r="A63" t="s">
        <v>383</v>
      </c>
      <c r="B63" t="s">
        <v>384</v>
      </c>
      <c r="C63" s="4" t="s">
        <v>284</v>
      </c>
      <c r="D63" t="s">
        <v>277</v>
      </c>
      <c r="E63" t="s">
        <v>277</v>
      </c>
      <c r="F63" t="s">
        <v>277</v>
      </c>
      <c r="G63" t="s">
        <v>277</v>
      </c>
      <c r="H63" t="s">
        <v>277</v>
      </c>
      <c r="I63" t="s">
        <v>277</v>
      </c>
      <c r="J63" t="s">
        <v>277</v>
      </c>
      <c r="K63" t="s">
        <v>277</v>
      </c>
      <c r="L63" t="s">
        <v>277</v>
      </c>
      <c r="M63" t="s">
        <v>277</v>
      </c>
      <c r="N63" t="s">
        <v>277</v>
      </c>
      <c r="O63" t="s">
        <v>277</v>
      </c>
      <c r="P63" t="s">
        <v>277</v>
      </c>
      <c r="Q63" t="s">
        <v>277</v>
      </c>
      <c r="R63" t="s">
        <v>277</v>
      </c>
      <c r="S63" t="s">
        <v>278</v>
      </c>
      <c r="T63" t="s">
        <v>277</v>
      </c>
      <c r="U63" s="3"/>
      <c r="V63" s="3" t="str">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
      </c>
      <c r="W63"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63"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6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63"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AA63"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63"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AC63"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63"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63"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F6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63"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63"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63"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63"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63" s="3">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125.00000000000001</v>
      </c>
      <c r="AL63"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64" spans="1:38" x14ac:dyDescent="0.55000000000000004">
      <c r="A64" t="s">
        <v>385</v>
      </c>
      <c r="B64" t="s">
        <v>386</v>
      </c>
      <c r="C64" s="4" t="s">
        <v>387</v>
      </c>
      <c r="D64" t="s">
        <v>278</v>
      </c>
      <c r="E64" t="s">
        <v>277</v>
      </c>
      <c r="F64" t="s">
        <v>278</v>
      </c>
      <c r="G64" t="s">
        <v>277</v>
      </c>
      <c r="H64" t="s">
        <v>277</v>
      </c>
      <c r="I64" t="s">
        <v>277</v>
      </c>
      <c r="J64" t="s">
        <v>277</v>
      </c>
      <c r="K64" t="s">
        <v>278</v>
      </c>
      <c r="L64" t="s">
        <v>277</v>
      </c>
      <c r="M64" t="s">
        <v>277</v>
      </c>
      <c r="N64" t="s">
        <v>277</v>
      </c>
      <c r="O64" t="s">
        <v>278</v>
      </c>
      <c r="P64" t="s">
        <v>277</v>
      </c>
      <c r="Q64" t="s">
        <v>278</v>
      </c>
      <c r="R64" t="s">
        <v>277</v>
      </c>
      <c r="S64" t="s">
        <v>277</v>
      </c>
      <c r="T64" t="s">
        <v>277</v>
      </c>
      <c r="U64" s="3"/>
      <c r="V64"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13.333333333333334</v>
      </c>
      <c r="W64"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14.666666666666666</v>
      </c>
      <c r="X64"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64"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64"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AA64"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6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21.333333333333332</v>
      </c>
      <c r="AC64"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64"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6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25.333333333333332</v>
      </c>
      <c r="AF6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64"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64"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29.333333333333332</v>
      </c>
      <c r="AI64"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64"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6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64"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65" spans="1:38" x14ac:dyDescent="0.55000000000000004">
      <c r="A65" t="s">
        <v>388</v>
      </c>
      <c r="B65" t="s">
        <v>389</v>
      </c>
      <c r="C65" s="4" t="s">
        <v>390</v>
      </c>
      <c r="D65" t="s">
        <v>278</v>
      </c>
      <c r="E65" t="s">
        <v>277</v>
      </c>
      <c r="F65" t="s">
        <v>278</v>
      </c>
      <c r="G65" t="s">
        <v>277</v>
      </c>
      <c r="H65" t="s">
        <v>277</v>
      </c>
      <c r="I65" t="s">
        <v>277</v>
      </c>
      <c r="J65" t="s">
        <v>277</v>
      </c>
      <c r="K65" t="s">
        <v>278</v>
      </c>
      <c r="L65" t="s">
        <v>277</v>
      </c>
      <c r="M65" t="s">
        <v>277</v>
      </c>
      <c r="N65" t="s">
        <v>277</v>
      </c>
      <c r="O65" t="s">
        <v>278</v>
      </c>
      <c r="P65" t="s">
        <v>277</v>
      </c>
      <c r="Q65" t="s">
        <v>278</v>
      </c>
      <c r="R65" t="s">
        <v>277</v>
      </c>
      <c r="S65" t="s">
        <v>277</v>
      </c>
      <c r="T65" t="s">
        <v>277</v>
      </c>
      <c r="U65" s="3"/>
      <c r="V65"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26.666666666666668</v>
      </c>
      <c r="W65"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29.333333333333332</v>
      </c>
      <c r="X65"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65"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65"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AA65"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6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42.666666666666664</v>
      </c>
      <c r="AC65"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6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6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50.666666666666664</v>
      </c>
      <c r="AF6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65"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65"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58.666666666666664</v>
      </c>
      <c r="AI65"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65"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6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6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66" spans="1:38" x14ac:dyDescent="0.55000000000000004">
      <c r="A66" t="s">
        <v>391</v>
      </c>
      <c r="B66" t="s">
        <v>392</v>
      </c>
      <c r="C66" s="4" t="s">
        <v>393</v>
      </c>
      <c r="D66" t="s">
        <v>278</v>
      </c>
      <c r="E66" t="s">
        <v>277</v>
      </c>
      <c r="F66" t="s">
        <v>278</v>
      </c>
      <c r="G66" t="s">
        <v>277</v>
      </c>
      <c r="H66" t="s">
        <v>277</v>
      </c>
      <c r="I66" t="s">
        <v>277</v>
      </c>
      <c r="J66" t="s">
        <v>277</v>
      </c>
      <c r="K66" t="s">
        <v>278</v>
      </c>
      <c r="L66" t="s">
        <v>277</v>
      </c>
      <c r="M66" t="s">
        <v>277</v>
      </c>
      <c r="N66" t="s">
        <v>277</v>
      </c>
      <c r="O66" t="s">
        <v>278</v>
      </c>
      <c r="P66" t="s">
        <v>277</v>
      </c>
      <c r="Q66" t="s">
        <v>278</v>
      </c>
      <c r="R66" t="s">
        <v>277</v>
      </c>
      <c r="S66" t="s">
        <v>277</v>
      </c>
      <c r="T66" t="s">
        <v>277</v>
      </c>
      <c r="U66" s="3"/>
      <c r="V66"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43.333333333333336</v>
      </c>
      <c r="W66"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47.666666666666664</v>
      </c>
      <c r="X66"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66"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66"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AA66"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6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69.333333333333329</v>
      </c>
      <c r="AC66"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6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6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82.333333333333329</v>
      </c>
      <c r="AF6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66"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66"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95.333333333333329</v>
      </c>
      <c r="AI66"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66"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6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66"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67" spans="1:38" x14ac:dyDescent="0.55000000000000004">
      <c r="A67" t="s">
        <v>394</v>
      </c>
      <c r="B67" t="s">
        <v>395</v>
      </c>
      <c r="C67" s="4" t="s">
        <v>396</v>
      </c>
      <c r="D67" t="s">
        <v>278</v>
      </c>
      <c r="E67" t="s">
        <v>277</v>
      </c>
      <c r="F67" t="s">
        <v>277</v>
      </c>
      <c r="G67" t="s">
        <v>277</v>
      </c>
      <c r="H67" t="s">
        <v>277</v>
      </c>
      <c r="I67" t="s">
        <v>278</v>
      </c>
      <c r="J67" t="s">
        <v>277</v>
      </c>
      <c r="K67" t="s">
        <v>278</v>
      </c>
      <c r="L67" t="s">
        <v>277</v>
      </c>
      <c r="M67" t="s">
        <v>277</v>
      </c>
      <c r="N67" t="s">
        <v>277</v>
      </c>
      <c r="O67" t="s">
        <v>278</v>
      </c>
      <c r="P67" t="s">
        <v>277</v>
      </c>
      <c r="Q67" t="s">
        <v>277</v>
      </c>
      <c r="R67" t="s">
        <v>277</v>
      </c>
      <c r="S67" t="s">
        <v>277</v>
      </c>
      <c r="T67" t="s">
        <v>277</v>
      </c>
      <c r="U67" s="3"/>
      <c r="V67"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36.666666666666671</v>
      </c>
      <c r="W67"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67"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67"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6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51.333333333333336</v>
      </c>
      <c r="AA67"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6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58.666666666666664</v>
      </c>
      <c r="AC67"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67"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6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69.666666666666657</v>
      </c>
      <c r="AF6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67"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67"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67"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67"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6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67"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68" spans="1:38" x14ac:dyDescent="0.55000000000000004">
      <c r="A68" t="s">
        <v>397</v>
      </c>
      <c r="B68" t="s">
        <v>398</v>
      </c>
      <c r="C68" s="4" t="s">
        <v>399</v>
      </c>
      <c r="D68" t="s">
        <v>278</v>
      </c>
      <c r="E68" t="s">
        <v>277</v>
      </c>
      <c r="F68" t="s">
        <v>277</v>
      </c>
      <c r="G68" t="s">
        <v>277</v>
      </c>
      <c r="H68" t="s">
        <v>277</v>
      </c>
      <c r="I68" t="s">
        <v>278</v>
      </c>
      <c r="J68" t="s">
        <v>277</v>
      </c>
      <c r="K68" t="s">
        <v>278</v>
      </c>
      <c r="L68" t="s">
        <v>277</v>
      </c>
      <c r="M68" t="s">
        <v>277</v>
      </c>
      <c r="N68" t="s">
        <v>277</v>
      </c>
      <c r="O68" t="s">
        <v>278</v>
      </c>
      <c r="P68" t="s">
        <v>277</v>
      </c>
      <c r="Q68" t="s">
        <v>277</v>
      </c>
      <c r="R68" t="s">
        <v>277</v>
      </c>
      <c r="S68" t="s">
        <v>277</v>
      </c>
      <c r="T68" t="s">
        <v>277</v>
      </c>
      <c r="U68" s="3"/>
      <c r="V68"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61.666666666666671</v>
      </c>
      <c r="W68"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68"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68"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68"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86.333333333333343</v>
      </c>
      <c r="AA68"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68"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98.666666666666657</v>
      </c>
      <c r="AC68"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68"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68"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117.16666666666666</v>
      </c>
      <c r="AF6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68"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68"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68"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68"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6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68"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69" spans="1:38" x14ac:dyDescent="0.55000000000000004">
      <c r="A69" t="s">
        <v>400</v>
      </c>
      <c r="B69" t="s">
        <v>401</v>
      </c>
      <c r="C69" s="4" t="s">
        <v>42</v>
      </c>
      <c r="D69" t="s">
        <v>278</v>
      </c>
      <c r="E69" t="s">
        <v>277</v>
      </c>
      <c r="F69" t="s">
        <v>277</v>
      </c>
      <c r="G69" t="s">
        <v>277</v>
      </c>
      <c r="H69" t="s">
        <v>277</v>
      </c>
      <c r="I69" t="s">
        <v>278</v>
      </c>
      <c r="J69" t="s">
        <v>277</v>
      </c>
      <c r="K69" t="s">
        <v>278</v>
      </c>
      <c r="L69" t="s">
        <v>277</v>
      </c>
      <c r="M69" t="s">
        <v>277</v>
      </c>
      <c r="N69" t="s">
        <v>277</v>
      </c>
      <c r="O69" t="s">
        <v>278</v>
      </c>
      <c r="P69" t="s">
        <v>277</v>
      </c>
      <c r="Q69" t="s">
        <v>277</v>
      </c>
      <c r="R69" t="s">
        <v>277</v>
      </c>
      <c r="S69" t="s">
        <v>277</v>
      </c>
      <c r="T69" t="s">
        <v>277</v>
      </c>
      <c r="U69" s="3"/>
      <c r="V69"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86.666666666666671</v>
      </c>
      <c r="W69"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69"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69"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69"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121.33333333333334</v>
      </c>
      <c r="AA69"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69"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138.66666666666666</v>
      </c>
      <c r="AC69"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69"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69"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164.66666666666666</v>
      </c>
      <c r="AF6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69"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69"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69"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69"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69"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69"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70" spans="1:38" x14ac:dyDescent="0.55000000000000004">
      <c r="A70" t="s">
        <v>402</v>
      </c>
      <c r="B70" t="s">
        <v>403</v>
      </c>
      <c r="C70" s="4" t="s">
        <v>25</v>
      </c>
      <c r="D70" t="s">
        <v>278</v>
      </c>
      <c r="E70" t="s">
        <v>277</v>
      </c>
      <c r="F70" t="s">
        <v>277</v>
      </c>
      <c r="G70" t="s">
        <v>277</v>
      </c>
      <c r="H70" t="s">
        <v>277</v>
      </c>
      <c r="I70" t="s">
        <v>278</v>
      </c>
      <c r="J70" t="s">
        <v>277</v>
      </c>
      <c r="K70" t="s">
        <v>278</v>
      </c>
      <c r="L70" t="s">
        <v>277</v>
      </c>
      <c r="M70" t="s">
        <v>277</v>
      </c>
      <c r="N70" t="s">
        <v>277</v>
      </c>
      <c r="O70" t="s">
        <v>278</v>
      </c>
      <c r="P70" t="s">
        <v>277</v>
      </c>
      <c r="Q70" t="s">
        <v>277</v>
      </c>
      <c r="R70" t="s">
        <v>277</v>
      </c>
      <c r="S70" t="s">
        <v>277</v>
      </c>
      <c r="T70" t="s">
        <v>277</v>
      </c>
      <c r="U70" s="3"/>
      <c r="V70"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111.66666666666667</v>
      </c>
      <c r="W70"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70"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70"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70"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156.33333333333334</v>
      </c>
      <c r="AA70"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70"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178.66666666666666</v>
      </c>
      <c r="AC70"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70"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70"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212.16666666666666</v>
      </c>
      <c r="AF7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70"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70"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70"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70"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7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70"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71" spans="1:38" x14ac:dyDescent="0.55000000000000004">
      <c r="A71" t="s">
        <v>404</v>
      </c>
      <c r="B71" t="s">
        <v>405</v>
      </c>
      <c r="C71" s="4" t="s">
        <v>311</v>
      </c>
      <c r="D71" t="s">
        <v>278</v>
      </c>
      <c r="E71" t="s">
        <v>277</v>
      </c>
      <c r="F71" t="s">
        <v>277</v>
      </c>
      <c r="G71" t="s">
        <v>277</v>
      </c>
      <c r="H71" t="s">
        <v>277</v>
      </c>
      <c r="I71" t="s">
        <v>278</v>
      </c>
      <c r="J71" t="s">
        <v>277</v>
      </c>
      <c r="K71" t="s">
        <v>278</v>
      </c>
      <c r="L71" t="s">
        <v>277</v>
      </c>
      <c r="M71" t="s">
        <v>277</v>
      </c>
      <c r="N71" t="s">
        <v>277</v>
      </c>
      <c r="O71" t="s">
        <v>278</v>
      </c>
      <c r="P71" t="s">
        <v>277</v>
      </c>
      <c r="Q71" t="s">
        <v>277</v>
      </c>
      <c r="R71" t="s">
        <v>277</v>
      </c>
      <c r="S71" t="s">
        <v>277</v>
      </c>
      <c r="T71" t="s">
        <v>277</v>
      </c>
      <c r="U71" s="3"/>
      <c r="V71"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71"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71"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71"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71"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71"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71"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71"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71"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71"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7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71"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71"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71"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71"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71"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71"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72" spans="1:38" x14ac:dyDescent="0.55000000000000004">
      <c r="A72" t="s">
        <v>406</v>
      </c>
      <c r="B72" t="s">
        <v>407</v>
      </c>
      <c r="C72" s="4" t="s">
        <v>408</v>
      </c>
      <c r="D72" t="s">
        <v>278</v>
      </c>
      <c r="E72" t="s">
        <v>277</v>
      </c>
      <c r="F72" t="s">
        <v>277</v>
      </c>
      <c r="G72" t="s">
        <v>277</v>
      </c>
      <c r="H72" t="s">
        <v>277</v>
      </c>
      <c r="I72" t="s">
        <v>278</v>
      </c>
      <c r="J72" t="s">
        <v>277</v>
      </c>
      <c r="K72" t="s">
        <v>278</v>
      </c>
      <c r="L72" t="s">
        <v>277</v>
      </c>
      <c r="M72" t="s">
        <v>277</v>
      </c>
      <c r="N72" t="s">
        <v>277</v>
      </c>
      <c r="O72" t="s">
        <v>278</v>
      </c>
      <c r="P72" t="s">
        <v>277</v>
      </c>
      <c r="Q72" t="s">
        <v>277</v>
      </c>
      <c r="R72" t="s">
        <v>277</v>
      </c>
      <c r="S72" t="s">
        <v>277</v>
      </c>
      <c r="T72" t="s">
        <v>277</v>
      </c>
      <c r="U72" s="3"/>
      <c r="V72"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41.666666666666671</v>
      </c>
      <c r="W72"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72"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72"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72"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58.333333333333336</v>
      </c>
      <c r="AA72"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7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66.666666666666657</v>
      </c>
      <c r="AC72"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72"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7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79.166666666666657</v>
      </c>
      <c r="AF7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72"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72"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72"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72"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72"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72"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73" spans="1:38" x14ac:dyDescent="0.55000000000000004">
      <c r="A73" t="s">
        <v>409</v>
      </c>
      <c r="B73" t="s">
        <v>410</v>
      </c>
      <c r="C73" s="4" t="s">
        <v>6</v>
      </c>
      <c r="D73" t="s">
        <v>278</v>
      </c>
      <c r="E73" t="s">
        <v>277</v>
      </c>
      <c r="F73" t="s">
        <v>277</v>
      </c>
      <c r="G73" t="s">
        <v>277</v>
      </c>
      <c r="H73" t="s">
        <v>277</v>
      </c>
      <c r="I73" t="s">
        <v>278</v>
      </c>
      <c r="J73" t="s">
        <v>277</v>
      </c>
      <c r="K73" t="s">
        <v>278</v>
      </c>
      <c r="L73" t="s">
        <v>277</v>
      </c>
      <c r="M73" t="s">
        <v>277</v>
      </c>
      <c r="N73" t="s">
        <v>277</v>
      </c>
      <c r="O73" t="s">
        <v>278</v>
      </c>
      <c r="P73" t="s">
        <v>277</v>
      </c>
      <c r="Q73" t="s">
        <v>277</v>
      </c>
      <c r="R73" t="s">
        <v>277</v>
      </c>
      <c r="S73" t="s">
        <v>277</v>
      </c>
      <c r="T73" t="s">
        <v>277</v>
      </c>
      <c r="U73" s="3"/>
      <c r="V73"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58.333333333333336</v>
      </c>
      <c r="W73"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73"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7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73"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81.666666666666671</v>
      </c>
      <c r="AA73"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7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93.333333333333329</v>
      </c>
      <c r="AC73"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73"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73"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110.83333333333333</v>
      </c>
      <c r="AF7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73"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73"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73"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73"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7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73"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74" spans="1:38" x14ac:dyDescent="0.55000000000000004">
      <c r="A74" t="s">
        <v>411</v>
      </c>
      <c r="B74" t="s">
        <v>412</v>
      </c>
      <c r="C74" s="4" t="s">
        <v>413</v>
      </c>
      <c r="D74" t="s">
        <v>278</v>
      </c>
      <c r="E74" t="s">
        <v>277</v>
      </c>
      <c r="F74" t="s">
        <v>277</v>
      </c>
      <c r="G74" t="s">
        <v>277</v>
      </c>
      <c r="H74" t="s">
        <v>277</v>
      </c>
      <c r="I74" t="s">
        <v>278</v>
      </c>
      <c r="J74" t="s">
        <v>277</v>
      </c>
      <c r="K74" t="s">
        <v>278</v>
      </c>
      <c r="L74" t="s">
        <v>277</v>
      </c>
      <c r="M74" t="s">
        <v>277</v>
      </c>
      <c r="N74" t="s">
        <v>277</v>
      </c>
      <c r="O74" t="s">
        <v>278</v>
      </c>
      <c r="P74" t="s">
        <v>277</v>
      </c>
      <c r="Q74" t="s">
        <v>277</v>
      </c>
      <c r="R74" t="s">
        <v>277</v>
      </c>
      <c r="S74" t="s">
        <v>277</v>
      </c>
      <c r="T74" t="s">
        <v>277</v>
      </c>
      <c r="U74" s="3"/>
      <c r="V74"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78.333333333333343</v>
      </c>
      <c r="W74"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74"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74"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74"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109.66666666666667</v>
      </c>
      <c r="AA74"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7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125.33333333333333</v>
      </c>
      <c r="AC74"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74"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7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148.83333333333331</v>
      </c>
      <c r="AF7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74"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74"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74"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74"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7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74"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75" spans="1:38" x14ac:dyDescent="0.55000000000000004">
      <c r="A75" t="s">
        <v>414</v>
      </c>
      <c r="B75" t="s">
        <v>415</v>
      </c>
      <c r="C75" s="4" t="s">
        <v>413</v>
      </c>
      <c r="D75" t="s">
        <v>278</v>
      </c>
      <c r="E75" t="s">
        <v>277</v>
      </c>
      <c r="F75" t="s">
        <v>277</v>
      </c>
      <c r="G75" t="s">
        <v>277</v>
      </c>
      <c r="H75" t="s">
        <v>277</v>
      </c>
      <c r="I75" t="s">
        <v>278</v>
      </c>
      <c r="J75" t="s">
        <v>277</v>
      </c>
      <c r="K75" t="s">
        <v>278</v>
      </c>
      <c r="L75" t="s">
        <v>277</v>
      </c>
      <c r="M75" t="s">
        <v>277</v>
      </c>
      <c r="N75" t="s">
        <v>277</v>
      </c>
      <c r="O75" t="s">
        <v>278</v>
      </c>
      <c r="P75" t="s">
        <v>277</v>
      </c>
      <c r="Q75" t="s">
        <v>277</v>
      </c>
      <c r="R75" t="s">
        <v>277</v>
      </c>
      <c r="S75" t="s">
        <v>277</v>
      </c>
      <c r="T75" t="s">
        <v>277</v>
      </c>
      <c r="U75" s="3"/>
      <c r="V75"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78.333333333333343</v>
      </c>
      <c r="W75"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75"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75"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75"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109.66666666666667</v>
      </c>
      <c r="AA75"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7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125.33333333333333</v>
      </c>
      <c r="AC75"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7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7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148.83333333333331</v>
      </c>
      <c r="AF7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75"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75"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75"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75"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7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7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76" spans="1:38" x14ac:dyDescent="0.55000000000000004">
      <c r="A76" t="s">
        <v>416</v>
      </c>
      <c r="B76" t="s">
        <v>417</v>
      </c>
      <c r="C76" s="4" t="s">
        <v>418</v>
      </c>
      <c r="D76" t="s">
        <v>278</v>
      </c>
      <c r="E76" t="s">
        <v>277</v>
      </c>
      <c r="F76" t="s">
        <v>277</v>
      </c>
      <c r="G76" t="s">
        <v>277</v>
      </c>
      <c r="H76" t="s">
        <v>277</v>
      </c>
      <c r="I76" t="s">
        <v>278</v>
      </c>
      <c r="J76" t="s">
        <v>277</v>
      </c>
      <c r="K76" t="s">
        <v>278</v>
      </c>
      <c r="L76" t="s">
        <v>277</v>
      </c>
      <c r="M76" t="s">
        <v>277</v>
      </c>
      <c r="N76" t="s">
        <v>277</v>
      </c>
      <c r="O76" t="s">
        <v>278</v>
      </c>
      <c r="P76" t="s">
        <v>277</v>
      </c>
      <c r="Q76" t="s">
        <v>277</v>
      </c>
      <c r="R76" t="s">
        <v>277</v>
      </c>
      <c r="S76" t="s">
        <v>277</v>
      </c>
      <c r="T76" t="s">
        <v>277</v>
      </c>
      <c r="U76" s="3"/>
      <c r="V76"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108.33333333333334</v>
      </c>
      <c r="W76"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76"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76"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7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151.66666666666669</v>
      </c>
      <c r="AA76"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7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173.33333333333331</v>
      </c>
      <c r="AC76"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7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7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205.83333333333331</v>
      </c>
      <c r="AF7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76"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76"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76"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76"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7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76"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77" spans="1:38" x14ac:dyDescent="0.55000000000000004">
      <c r="A77" t="s">
        <v>419</v>
      </c>
      <c r="B77" t="s">
        <v>420</v>
      </c>
      <c r="C77" s="4" t="s">
        <v>39</v>
      </c>
      <c r="D77" t="s">
        <v>278</v>
      </c>
      <c r="E77" t="s">
        <v>277</v>
      </c>
      <c r="F77" t="s">
        <v>277</v>
      </c>
      <c r="G77" t="s">
        <v>277</v>
      </c>
      <c r="H77" t="s">
        <v>277</v>
      </c>
      <c r="I77" t="s">
        <v>278</v>
      </c>
      <c r="J77" t="s">
        <v>277</v>
      </c>
      <c r="K77" t="s">
        <v>278</v>
      </c>
      <c r="L77" t="s">
        <v>277</v>
      </c>
      <c r="M77" t="s">
        <v>277</v>
      </c>
      <c r="N77" t="s">
        <v>277</v>
      </c>
      <c r="O77" t="s">
        <v>278</v>
      </c>
      <c r="P77" t="s">
        <v>277</v>
      </c>
      <c r="Q77" t="s">
        <v>277</v>
      </c>
      <c r="R77" t="s">
        <v>277</v>
      </c>
      <c r="S77" t="s">
        <v>277</v>
      </c>
      <c r="T77" t="s">
        <v>277</v>
      </c>
      <c r="U77" s="3"/>
      <c r="V77"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136.66666666666669</v>
      </c>
      <c r="W77"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77"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77"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7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191.33333333333334</v>
      </c>
      <c r="AA77"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7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218.66666666666666</v>
      </c>
      <c r="AC77"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77"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7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259.66666666666663</v>
      </c>
      <c r="AF7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77"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77"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77"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77"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7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77"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78" spans="1:38" x14ac:dyDescent="0.55000000000000004">
      <c r="A78" t="s">
        <v>421</v>
      </c>
      <c r="B78" t="s">
        <v>422</v>
      </c>
      <c r="C78" s="4" t="s">
        <v>284</v>
      </c>
      <c r="D78" t="s">
        <v>278</v>
      </c>
      <c r="E78" t="s">
        <v>277</v>
      </c>
      <c r="F78" t="s">
        <v>277</v>
      </c>
      <c r="G78" t="s">
        <v>277</v>
      </c>
      <c r="H78" t="s">
        <v>277</v>
      </c>
      <c r="I78" t="s">
        <v>278</v>
      </c>
      <c r="J78" t="s">
        <v>277</v>
      </c>
      <c r="K78" t="s">
        <v>278</v>
      </c>
      <c r="L78" t="s">
        <v>277</v>
      </c>
      <c r="M78" t="s">
        <v>277</v>
      </c>
      <c r="N78" t="s">
        <v>277</v>
      </c>
      <c r="O78" t="s">
        <v>278</v>
      </c>
      <c r="P78" t="s">
        <v>277</v>
      </c>
      <c r="Q78" t="s">
        <v>277</v>
      </c>
      <c r="R78" t="s">
        <v>277</v>
      </c>
      <c r="S78" t="s">
        <v>277</v>
      </c>
      <c r="T78" t="s">
        <v>277</v>
      </c>
      <c r="U78" s="3"/>
      <c r="V78"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50</v>
      </c>
      <c r="W78"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78"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78"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78"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70</v>
      </c>
      <c r="AA78"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78"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80</v>
      </c>
      <c r="AC78"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78"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78"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95</v>
      </c>
      <c r="AF7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78"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78"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78"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78"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7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78"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79" spans="1:38" x14ac:dyDescent="0.55000000000000004">
      <c r="A79" t="s">
        <v>423</v>
      </c>
      <c r="B79" t="s">
        <v>424</v>
      </c>
      <c r="C79" s="4" t="s">
        <v>425</v>
      </c>
      <c r="D79" t="s">
        <v>278</v>
      </c>
      <c r="E79" t="s">
        <v>277</v>
      </c>
      <c r="F79" t="s">
        <v>277</v>
      </c>
      <c r="G79" t="s">
        <v>277</v>
      </c>
      <c r="H79" t="s">
        <v>277</v>
      </c>
      <c r="I79" t="s">
        <v>278</v>
      </c>
      <c r="J79" t="s">
        <v>277</v>
      </c>
      <c r="K79" t="s">
        <v>278</v>
      </c>
      <c r="L79" t="s">
        <v>277</v>
      </c>
      <c r="M79" t="s">
        <v>277</v>
      </c>
      <c r="N79" t="s">
        <v>277</v>
      </c>
      <c r="O79" t="s">
        <v>278</v>
      </c>
      <c r="P79" t="s">
        <v>277</v>
      </c>
      <c r="Q79" t="s">
        <v>277</v>
      </c>
      <c r="R79" t="s">
        <v>277</v>
      </c>
      <c r="S79" t="s">
        <v>277</v>
      </c>
      <c r="T79" t="s">
        <v>277</v>
      </c>
      <c r="U79" s="3"/>
      <c r="V79"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70</v>
      </c>
      <c r="W79"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79"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79"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79"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98</v>
      </c>
      <c r="AA79"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79"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112</v>
      </c>
      <c r="AC79"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79"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79"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133</v>
      </c>
      <c r="AF7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79"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79"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79"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79"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79"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79"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80" spans="1:38" x14ac:dyDescent="0.55000000000000004">
      <c r="A80" t="s">
        <v>426</v>
      </c>
      <c r="B80" t="s">
        <v>427</v>
      </c>
      <c r="C80" s="4" t="s">
        <v>10</v>
      </c>
      <c r="D80" t="s">
        <v>278</v>
      </c>
      <c r="E80" t="s">
        <v>277</v>
      </c>
      <c r="F80" t="s">
        <v>277</v>
      </c>
      <c r="G80" t="s">
        <v>277</v>
      </c>
      <c r="H80" t="s">
        <v>277</v>
      </c>
      <c r="I80" t="s">
        <v>278</v>
      </c>
      <c r="J80" t="s">
        <v>277</v>
      </c>
      <c r="K80" t="s">
        <v>278</v>
      </c>
      <c r="L80" t="s">
        <v>277</v>
      </c>
      <c r="M80" t="s">
        <v>277</v>
      </c>
      <c r="N80" t="s">
        <v>277</v>
      </c>
      <c r="O80" t="s">
        <v>278</v>
      </c>
      <c r="P80" t="s">
        <v>277</v>
      </c>
      <c r="Q80" t="s">
        <v>277</v>
      </c>
      <c r="R80" t="s">
        <v>277</v>
      </c>
      <c r="S80" t="s">
        <v>277</v>
      </c>
      <c r="T80" t="s">
        <v>277</v>
      </c>
      <c r="U80" s="3"/>
      <c r="V80"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95</v>
      </c>
      <c r="W80"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80"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80"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80"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133</v>
      </c>
      <c r="AA80"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80"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152</v>
      </c>
      <c r="AC80"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80"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80"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180.5</v>
      </c>
      <c r="AF8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80"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80"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80"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80"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8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80"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81" spans="1:38" x14ac:dyDescent="0.55000000000000004">
      <c r="A81" t="s">
        <v>428</v>
      </c>
      <c r="B81" t="s">
        <v>429</v>
      </c>
      <c r="C81" s="4" t="s">
        <v>10</v>
      </c>
      <c r="D81" t="s">
        <v>278</v>
      </c>
      <c r="E81" t="s">
        <v>277</v>
      </c>
      <c r="F81" t="s">
        <v>277</v>
      </c>
      <c r="G81" t="s">
        <v>277</v>
      </c>
      <c r="H81" t="s">
        <v>277</v>
      </c>
      <c r="I81" t="s">
        <v>278</v>
      </c>
      <c r="J81" t="s">
        <v>277</v>
      </c>
      <c r="K81" t="s">
        <v>278</v>
      </c>
      <c r="L81" t="s">
        <v>277</v>
      </c>
      <c r="M81" t="s">
        <v>277</v>
      </c>
      <c r="N81" t="s">
        <v>277</v>
      </c>
      <c r="O81" t="s">
        <v>278</v>
      </c>
      <c r="P81" t="s">
        <v>277</v>
      </c>
      <c r="Q81" t="s">
        <v>277</v>
      </c>
      <c r="R81" t="s">
        <v>277</v>
      </c>
      <c r="S81" t="s">
        <v>277</v>
      </c>
      <c r="T81" t="s">
        <v>277</v>
      </c>
      <c r="U81" s="3"/>
      <c r="V81"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95</v>
      </c>
      <c r="W81"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81"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81"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81"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133</v>
      </c>
      <c r="AA81"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81"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152</v>
      </c>
      <c r="AC81"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81"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81"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180.5</v>
      </c>
      <c r="AF8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81"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81"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81"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81"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81"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81"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82" spans="1:38" x14ac:dyDescent="0.55000000000000004">
      <c r="A82" t="s">
        <v>430</v>
      </c>
      <c r="B82" t="s">
        <v>431</v>
      </c>
      <c r="C82" s="4" t="s">
        <v>432</v>
      </c>
      <c r="D82" t="s">
        <v>278</v>
      </c>
      <c r="E82" t="s">
        <v>277</v>
      </c>
      <c r="F82" t="s">
        <v>277</v>
      </c>
      <c r="G82" t="s">
        <v>277</v>
      </c>
      <c r="H82" t="s">
        <v>277</v>
      </c>
      <c r="I82" t="s">
        <v>278</v>
      </c>
      <c r="J82" t="s">
        <v>277</v>
      </c>
      <c r="K82" t="s">
        <v>278</v>
      </c>
      <c r="L82" t="s">
        <v>277</v>
      </c>
      <c r="M82" t="s">
        <v>277</v>
      </c>
      <c r="N82" t="s">
        <v>277</v>
      </c>
      <c r="O82" t="s">
        <v>278</v>
      </c>
      <c r="P82" t="s">
        <v>277</v>
      </c>
      <c r="Q82" t="s">
        <v>277</v>
      </c>
      <c r="R82" t="s">
        <v>277</v>
      </c>
      <c r="S82" t="s">
        <v>277</v>
      </c>
      <c r="T82" t="s">
        <v>277</v>
      </c>
      <c r="U82" s="3"/>
      <c r="V82"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128.33333333333334</v>
      </c>
      <c r="W82"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82"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82"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82"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179.66666666666669</v>
      </c>
      <c r="AA82"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8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205.33333333333331</v>
      </c>
      <c r="AC82"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82"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8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243.83333333333331</v>
      </c>
      <c r="AF8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82"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82"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82"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82"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82"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82"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83" spans="1:38" x14ac:dyDescent="0.55000000000000004">
      <c r="A83" t="s">
        <v>433</v>
      </c>
      <c r="B83" t="s">
        <v>434</v>
      </c>
      <c r="C83" s="4" t="s">
        <v>435</v>
      </c>
      <c r="D83" t="s">
        <v>278</v>
      </c>
      <c r="E83" t="s">
        <v>277</v>
      </c>
      <c r="F83" t="s">
        <v>277</v>
      </c>
      <c r="G83" t="s">
        <v>277</v>
      </c>
      <c r="H83" t="s">
        <v>277</v>
      </c>
      <c r="I83" t="s">
        <v>278</v>
      </c>
      <c r="J83" t="s">
        <v>277</v>
      </c>
      <c r="K83" t="s">
        <v>278</v>
      </c>
      <c r="L83" t="s">
        <v>277</v>
      </c>
      <c r="M83" t="s">
        <v>277</v>
      </c>
      <c r="N83" t="s">
        <v>277</v>
      </c>
      <c r="O83" t="s">
        <v>278</v>
      </c>
      <c r="P83" t="s">
        <v>277</v>
      </c>
      <c r="Q83" t="s">
        <v>277</v>
      </c>
      <c r="R83" t="s">
        <v>277</v>
      </c>
      <c r="S83" t="s">
        <v>277</v>
      </c>
      <c r="T83" t="s">
        <v>277</v>
      </c>
      <c r="U83" s="3"/>
      <c r="V83"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153.33333333333334</v>
      </c>
      <c r="W83"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83"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8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83"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214.66666666666669</v>
      </c>
      <c r="AA83"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8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245.33333333333331</v>
      </c>
      <c r="AC83"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83"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83"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291.33333333333331</v>
      </c>
      <c r="AF8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83"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83"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83"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83"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8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83"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84" spans="1:38" x14ac:dyDescent="0.55000000000000004">
      <c r="A84" t="s">
        <v>436</v>
      </c>
      <c r="B84" t="s">
        <v>437</v>
      </c>
      <c r="C84" s="4" t="s">
        <v>284</v>
      </c>
      <c r="D84" t="s">
        <v>278</v>
      </c>
      <c r="E84" t="s">
        <v>277</v>
      </c>
      <c r="F84" t="s">
        <v>277</v>
      </c>
      <c r="G84" t="s">
        <v>277</v>
      </c>
      <c r="H84" t="s">
        <v>277</v>
      </c>
      <c r="I84" t="s">
        <v>278</v>
      </c>
      <c r="J84" t="s">
        <v>277</v>
      </c>
      <c r="K84" t="s">
        <v>278</v>
      </c>
      <c r="L84" t="s">
        <v>277</v>
      </c>
      <c r="M84" t="s">
        <v>277</v>
      </c>
      <c r="N84" t="s">
        <v>277</v>
      </c>
      <c r="O84" t="s">
        <v>278</v>
      </c>
      <c r="P84" t="s">
        <v>277</v>
      </c>
      <c r="Q84" t="s">
        <v>277</v>
      </c>
      <c r="R84" t="s">
        <v>277</v>
      </c>
      <c r="S84" t="s">
        <v>277</v>
      </c>
      <c r="T84" t="s">
        <v>277</v>
      </c>
      <c r="U84" s="3"/>
      <c r="V84"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50</v>
      </c>
      <c r="W84"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84"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84"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84"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70</v>
      </c>
      <c r="AA84"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8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80</v>
      </c>
      <c r="AC84"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84"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8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95</v>
      </c>
      <c r="AF8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84"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84"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84"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84"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8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84"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85" spans="1:38" x14ac:dyDescent="0.55000000000000004">
      <c r="A85" t="s">
        <v>438</v>
      </c>
      <c r="B85" t="s">
        <v>439</v>
      </c>
      <c r="C85" s="4" t="s">
        <v>280</v>
      </c>
      <c r="D85" t="s">
        <v>278</v>
      </c>
      <c r="E85" t="s">
        <v>277</v>
      </c>
      <c r="F85" t="s">
        <v>277</v>
      </c>
      <c r="G85" t="s">
        <v>277</v>
      </c>
      <c r="H85" t="s">
        <v>277</v>
      </c>
      <c r="I85" t="s">
        <v>278</v>
      </c>
      <c r="J85" t="s">
        <v>277</v>
      </c>
      <c r="K85" t="s">
        <v>278</v>
      </c>
      <c r="L85" t="s">
        <v>277</v>
      </c>
      <c r="M85" t="s">
        <v>277</v>
      </c>
      <c r="N85" t="s">
        <v>277</v>
      </c>
      <c r="O85" t="s">
        <v>278</v>
      </c>
      <c r="P85" t="s">
        <v>277</v>
      </c>
      <c r="Q85" t="s">
        <v>277</v>
      </c>
      <c r="R85" t="s">
        <v>277</v>
      </c>
      <c r="S85" t="s">
        <v>277</v>
      </c>
      <c r="T85" t="s">
        <v>277</v>
      </c>
      <c r="U85" s="3"/>
      <c r="V85"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100</v>
      </c>
      <c r="W85"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85"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85"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85"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AA85"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8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160</v>
      </c>
      <c r="AC85"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8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8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190</v>
      </c>
      <c r="AF8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85"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85"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85"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85"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8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8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86" spans="1:38" x14ac:dyDescent="0.55000000000000004">
      <c r="A86" t="s">
        <v>440</v>
      </c>
      <c r="B86" t="s">
        <v>441</v>
      </c>
      <c r="C86" s="4" t="s">
        <v>408</v>
      </c>
      <c r="D86" t="s">
        <v>278</v>
      </c>
      <c r="E86" t="s">
        <v>277</v>
      </c>
      <c r="F86" t="s">
        <v>277</v>
      </c>
      <c r="G86" t="s">
        <v>277</v>
      </c>
      <c r="H86" t="s">
        <v>277</v>
      </c>
      <c r="I86" t="s">
        <v>278</v>
      </c>
      <c r="J86" t="s">
        <v>277</v>
      </c>
      <c r="K86" t="s">
        <v>278</v>
      </c>
      <c r="L86" t="s">
        <v>277</v>
      </c>
      <c r="M86" t="s">
        <v>277</v>
      </c>
      <c r="N86" t="s">
        <v>277</v>
      </c>
      <c r="O86" t="s">
        <v>278</v>
      </c>
      <c r="P86" t="s">
        <v>277</v>
      </c>
      <c r="Q86" t="s">
        <v>277</v>
      </c>
      <c r="R86" t="s">
        <v>277</v>
      </c>
      <c r="S86" t="s">
        <v>277</v>
      </c>
      <c r="T86" t="s">
        <v>277</v>
      </c>
      <c r="U86" s="3"/>
      <c r="V86"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41.666666666666671</v>
      </c>
      <c r="W86"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86"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86"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8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58.333333333333336</v>
      </c>
      <c r="AA86"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8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66.666666666666657</v>
      </c>
      <c r="AC86"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8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8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79.166666666666657</v>
      </c>
      <c r="AF8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86"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86"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86"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86"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8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86"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87" spans="1:38" x14ac:dyDescent="0.55000000000000004">
      <c r="A87" t="s">
        <v>442</v>
      </c>
      <c r="B87" t="s">
        <v>443</v>
      </c>
      <c r="C87" s="4" t="s">
        <v>6</v>
      </c>
      <c r="D87" t="s">
        <v>278</v>
      </c>
      <c r="E87" t="s">
        <v>277</v>
      </c>
      <c r="F87" t="s">
        <v>277</v>
      </c>
      <c r="G87" t="s">
        <v>277</v>
      </c>
      <c r="H87" t="s">
        <v>277</v>
      </c>
      <c r="I87" t="s">
        <v>278</v>
      </c>
      <c r="J87" t="s">
        <v>277</v>
      </c>
      <c r="K87" t="s">
        <v>278</v>
      </c>
      <c r="L87" t="s">
        <v>277</v>
      </c>
      <c r="M87" t="s">
        <v>277</v>
      </c>
      <c r="N87" t="s">
        <v>277</v>
      </c>
      <c r="O87" t="s">
        <v>278</v>
      </c>
      <c r="P87" t="s">
        <v>277</v>
      </c>
      <c r="Q87" t="s">
        <v>277</v>
      </c>
      <c r="R87" t="s">
        <v>277</v>
      </c>
      <c r="S87" t="s">
        <v>277</v>
      </c>
      <c r="T87" t="s">
        <v>277</v>
      </c>
      <c r="U87" s="3"/>
      <c r="V87"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58.333333333333336</v>
      </c>
      <c r="W87"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87"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87"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8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81.666666666666671</v>
      </c>
      <c r="AA87"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8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93.333333333333329</v>
      </c>
      <c r="AC87"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87"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8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110.83333333333333</v>
      </c>
      <c r="AF8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87"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87"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87"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87"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8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87"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88" spans="1:38" x14ac:dyDescent="0.55000000000000004">
      <c r="A88" t="s">
        <v>444</v>
      </c>
      <c r="B88" t="s">
        <v>445</v>
      </c>
      <c r="C88" s="4" t="s">
        <v>413</v>
      </c>
      <c r="D88" t="s">
        <v>278</v>
      </c>
      <c r="E88" t="s">
        <v>277</v>
      </c>
      <c r="F88" t="s">
        <v>277</v>
      </c>
      <c r="G88" t="s">
        <v>277</v>
      </c>
      <c r="H88" t="s">
        <v>277</v>
      </c>
      <c r="I88" t="s">
        <v>278</v>
      </c>
      <c r="J88" t="s">
        <v>277</v>
      </c>
      <c r="K88" t="s">
        <v>278</v>
      </c>
      <c r="L88" t="s">
        <v>277</v>
      </c>
      <c r="M88" t="s">
        <v>277</v>
      </c>
      <c r="N88" t="s">
        <v>277</v>
      </c>
      <c r="O88" t="s">
        <v>278</v>
      </c>
      <c r="P88" t="s">
        <v>277</v>
      </c>
      <c r="Q88" t="s">
        <v>277</v>
      </c>
      <c r="R88" t="s">
        <v>277</v>
      </c>
      <c r="S88" t="s">
        <v>277</v>
      </c>
      <c r="T88" t="s">
        <v>277</v>
      </c>
      <c r="U88" s="3"/>
      <c r="V88"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78.333333333333343</v>
      </c>
      <c r="W88"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88"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88"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88"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109.66666666666667</v>
      </c>
      <c r="AA88"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88"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125.33333333333333</v>
      </c>
      <c r="AC88"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88"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88"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148.83333333333331</v>
      </c>
      <c r="AF8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88"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88"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88"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88"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8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88"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89" spans="1:38" x14ac:dyDescent="0.55000000000000004">
      <c r="A89" t="s">
        <v>446</v>
      </c>
      <c r="B89" t="s">
        <v>447</v>
      </c>
      <c r="C89" s="4" t="s">
        <v>448</v>
      </c>
      <c r="D89" t="s">
        <v>278</v>
      </c>
      <c r="E89" t="s">
        <v>277</v>
      </c>
      <c r="F89" t="s">
        <v>277</v>
      </c>
      <c r="G89" t="s">
        <v>277</v>
      </c>
      <c r="H89" t="s">
        <v>277</v>
      </c>
      <c r="I89" t="s">
        <v>278</v>
      </c>
      <c r="J89" t="s">
        <v>277</v>
      </c>
      <c r="K89" t="s">
        <v>278</v>
      </c>
      <c r="L89" t="s">
        <v>277</v>
      </c>
      <c r="M89" t="s">
        <v>277</v>
      </c>
      <c r="N89" t="s">
        <v>277</v>
      </c>
      <c r="O89" t="s">
        <v>278</v>
      </c>
      <c r="P89" t="s">
        <v>277</v>
      </c>
      <c r="Q89" t="s">
        <v>277</v>
      </c>
      <c r="R89" t="s">
        <v>277</v>
      </c>
      <c r="S89" t="s">
        <v>277</v>
      </c>
      <c r="T89" t="s">
        <v>277</v>
      </c>
      <c r="U89" s="3"/>
      <c r="V89"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103.33333333333334</v>
      </c>
      <c r="W89"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89"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89"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89"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144.66666666666669</v>
      </c>
      <c r="AA89"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89"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165.33333333333331</v>
      </c>
      <c r="AC89"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89"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89"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196.33333333333331</v>
      </c>
      <c r="AF8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89"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89"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89"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89"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89"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89"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90" spans="1:38" x14ac:dyDescent="0.55000000000000004">
      <c r="A90" t="s">
        <v>449</v>
      </c>
      <c r="B90" t="s">
        <v>450</v>
      </c>
      <c r="C90" s="4" t="s">
        <v>451</v>
      </c>
      <c r="D90" t="s">
        <v>278</v>
      </c>
      <c r="E90" t="s">
        <v>277</v>
      </c>
      <c r="F90" t="s">
        <v>277</v>
      </c>
      <c r="G90" t="s">
        <v>277</v>
      </c>
      <c r="H90" t="s">
        <v>277</v>
      </c>
      <c r="I90" t="s">
        <v>278</v>
      </c>
      <c r="J90" t="s">
        <v>277</v>
      </c>
      <c r="K90" t="s">
        <v>278</v>
      </c>
      <c r="L90" t="s">
        <v>277</v>
      </c>
      <c r="M90" t="s">
        <v>277</v>
      </c>
      <c r="N90" t="s">
        <v>277</v>
      </c>
      <c r="O90" t="s">
        <v>278</v>
      </c>
      <c r="P90" t="s">
        <v>277</v>
      </c>
      <c r="Q90" t="s">
        <v>277</v>
      </c>
      <c r="R90" t="s">
        <v>277</v>
      </c>
      <c r="S90" t="s">
        <v>277</v>
      </c>
      <c r="T90" t="s">
        <v>277</v>
      </c>
      <c r="U90" s="3"/>
      <c r="V90"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66.666666666666671</v>
      </c>
      <c r="W90"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90"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90"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90"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93.333333333333343</v>
      </c>
      <c r="AA90"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90"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106.66666666666666</v>
      </c>
      <c r="AC90"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90"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90"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126.66666666666666</v>
      </c>
      <c r="AF9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90"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90"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90"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90"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9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90"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91" spans="1:38" x14ac:dyDescent="0.55000000000000004">
      <c r="A91" t="s">
        <v>452</v>
      </c>
      <c r="B91" t="s">
        <v>453</v>
      </c>
      <c r="C91" s="4" t="s">
        <v>42</v>
      </c>
      <c r="D91" t="s">
        <v>278</v>
      </c>
      <c r="E91" t="s">
        <v>277</v>
      </c>
      <c r="F91" t="s">
        <v>277</v>
      </c>
      <c r="G91" t="s">
        <v>277</v>
      </c>
      <c r="H91" t="s">
        <v>277</v>
      </c>
      <c r="I91" t="s">
        <v>278</v>
      </c>
      <c r="J91" t="s">
        <v>277</v>
      </c>
      <c r="K91" t="s">
        <v>278</v>
      </c>
      <c r="L91" t="s">
        <v>277</v>
      </c>
      <c r="M91" t="s">
        <v>277</v>
      </c>
      <c r="N91" t="s">
        <v>277</v>
      </c>
      <c r="O91" t="s">
        <v>278</v>
      </c>
      <c r="P91" t="s">
        <v>277</v>
      </c>
      <c r="Q91" t="s">
        <v>277</v>
      </c>
      <c r="R91" t="s">
        <v>277</v>
      </c>
      <c r="S91" t="s">
        <v>277</v>
      </c>
      <c r="T91" t="s">
        <v>277</v>
      </c>
      <c r="U91" s="3"/>
      <c r="V91"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86.666666666666671</v>
      </c>
      <c r="W91"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91"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91"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91"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121.33333333333334</v>
      </c>
      <c r="AA91"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91"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138.66666666666666</v>
      </c>
      <c r="AC91"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91"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91"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164.66666666666666</v>
      </c>
      <c r="AF9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91"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91"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91"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91"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91"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91"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92" spans="1:38" x14ac:dyDescent="0.55000000000000004">
      <c r="A92" t="s">
        <v>454</v>
      </c>
      <c r="B92" t="s">
        <v>455</v>
      </c>
      <c r="C92" s="4" t="s">
        <v>456</v>
      </c>
      <c r="D92" t="s">
        <v>278</v>
      </c>
      <c r="E92" t="s">
        <v>277</v>
      </c>
      <c r="F92" t="s">
        <v>277</v>
      </c>
      <c r="G92" t="s">
        <v>277</v>
      </c>
      <c r="H92" t="s">
        <v>277</v>
      </c>
      <c r="I92" t="s">
        <v>278</v>
      </c>
      <c r="J92" t="s">
        <v>277</v>
      </c>
      <c r="K92" t="s">
        <v>278</v>
      </c>
      <c r="L92" t="s">
        <v>277</v>
      </c>
      <c r="M92" t="s">
        <v>277</v>
      </c>
      <c r="N92" t="s">
        <v>277</v>
      </c>
      <c r="O92" t="s">
        <v>278</v>
      </c>
      <c r="P92" t="s">
        <v>277</v>
      </c>
      <c r="Q92" t="s">
        <v>277</v>
      </c>
      <c r="R92" t="s">
        <v>277</v>
      </c>
      <c r="S92" t="s">
        <v>277</v>
      </c>
      <c r="T92" t="s">
        <v>277</v>
      </c>
      <c r="U92" s="3"/>
      <c r="V92"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116.66666666666667</v>
      </c>
      <c r="W92"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92"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92"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92"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163.33333333333334</v>
      </c>
      <c r="AA92"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9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186.66666666666666</v>
      </c>
      <c r="AC92"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92"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9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221.66666666666666</v>
      </c>
      <c r="AF9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92"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92"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92"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92"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92"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92"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93" spans="1:38" x14ac:dyDescent="0.55000000000000004">
      <c r="A93" t="s">
        <v>457</v>
      </c>
      <c r="B93" t="s">
        <v>458</v>
      </c>
      <c r="C93" s="4" t="s">
        <v>459</v>
      </c>
      <c r="D93" t="s">
        <v>278</v>
      </c>
      <c r="E93" t="s">
        <v>277</v>
      </c>
      <c r="F93" t="s">
        <v>277</v>
      </c>
      <c r="G93" t="s">
        <v>277</v>
      </c>
      <c r="H93" t="s">
        <v>277</v>
      </c>
      <c r="I93" t="s">
        <v>278</v>
      </c>
      <c r="J93" t="s">
        <v>277</v>
      </c>
      <c r="K93" t="s">
        <v>278</v>
      </c>
      <c r="L93" t="s">
        <v>277</v>
      </c>
      <c r="M93" t="s">
        <v>277</v>
      </c>
      <c r="N93" t="s">
        <v>277</v>
      </c>
      <c r="O93" t="s">
        <v>278</v>
      </c>
      <c r="P93" t="s">
        <v>277</v>
      </c>
      <c r="Q93" t="s">
        <v>277</v>
      </c>
      <c r="R93" t="s">
        <v>277</v>
      </c>
      <c r="S93" t="s">
        <v>277</v>
      </c>
      <c r="T93" t="s">
        <v>277</v>
      </c>
      <c r="U93" s="3"/>
      <c r="V93"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145</v>
      </c>
      <c r="W93"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93"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9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93"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203</v>
      </c>
      <c r="AA93"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9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232</v>
      </c>
      <c r="AC93"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93"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93"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275.5</v>
      </c>
      <c r="AF9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93"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93"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93"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93"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9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93"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94" spans="1:38" x14ac:dyDescent="0.55000000000000004">
      <c r="A94" t="s">
        <v>460</v>
      </c>
      <c r="B94" t="s">
        <v>461</v>
      </c>
      <c r="C94" s="4" t="s">
        <v>284</v>
      </c>
      <c r="D94" t="s">
        <v>278</v>
      </c>
      <c r="E94" t="s">
        <v>277</v>
      </c>
      <c r="F94" t="s">
        <v>277</v>
      </c>
      <c r="G94" t="s">
        <v>277</v>
      </c>
      <c r="H94" t="s">
        <v>277</v>
      </c>
      <c r="I94" t="s">
        <v>278</v>
      </c>
      <c r="J94" t="s">
        <v>277</v>
      </c>
      <c r="K94" t="s">
        <v>278</v>
      </c>
      <c r="L94" t="s">
        <v>277</v>
      </c>
      <c r="M94" t="s">
        <v>277</v>
      </c>
      <c r="N94" t="s">
        <v>277</v>
      </c>
      <c r="O94" t="s">
        <v>278</v>
      </c>
      <c r="P94" t="s">
        <v>277</v>
      </c>
      <c r="Q94" t="s">
        <v>277</v>
      </c>
      <c r="R94" t="s">
        <v>277</v>
      </c>
      <c r="S94" t="s">
        <v>277</v>
      </c>
      <c r="T94" t="s">
        <v>277</v>
      </c>
      <c r="U94" s="3"/>
      <c r="V94"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50</v>
      </c>
      <c r="W94"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94"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94"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94"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70</v>
      </c>
      <c r="AA94"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9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80</v>
      </c>
      <c r="AC94"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94"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9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95</v>
      </c>
      <c r="AF9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94"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94"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94"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94"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9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94"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95" spans="1:38" x14ac:dyDescent="0.55000000000000004">
      <c r="A95" t="s">
        <v>462</v>
      </c>
      <c r="B95" t="s">
        <v>567</v>
      </c>
      <c r="C95" s="4" t="s">
        <v>425</v>
      </c>
      <c r="D95" t="s">
        <v>278</v>
      </c>
      <c r="E95" t="s">
        <v>277</v>
      </c>
      <c r="F95" t="s">
        <v>277</v>
      </c>
      <c r="G95" t="s">
        <v>277</v>
      </c>
      <c r="H95" t="s">
        <v>277</v>
      </c>
      <c r="I95" t="s">
        <v>278</v>
      </c>
      <c r="J95" t="s">
        <v>277</v>
      </c>
      <c r="K95" t="s">
        <v>278</v>
      </c>
      <c r="L95" t="s">
        <v>277</v>
      </c>
      <c r="M95" t="s">
        <v>277</v>
      </c>
      <c r="N95" t="s">
        <v>277</v>
      </c>
      <c r="O95" t="s">
        <v>278</v>
      </c>
      <c r="P95" t="s">
        <v>277</v>
      </c>
      <c r="Q95" t="s">
        <v>277</v>
      </c>
      <c r="R95" t="s">
        <v>277</v>
      </c>
      <c r="S95" t="s">
        <v>277</v>
      </c>
      <c r="T95" t="s">
        <v>277</v>
      </c>
      <c r="U95" s="3"/>
      <c r="V95"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70</v>
      </c>
      <c r="W95"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95"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95"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95"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98</v>
      </c>
      <c r="AA95"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9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112</v>
      </c>
      <c r="AC95"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9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9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133</v>
      </c>
      <c r="AF9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95"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95"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95"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95"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9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9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96" spans="1:38" x14ac:dyDescent="0.55000000000000004">
      <c r="A96" t="s">
        <v>464</v>
      </c>
      <c r="B96" t="s">
        <v>465</v>
      </c>
      <c r="C96" s="4" t="s">
        <v>10</v>
      </c>
      <c r="D96" t="s">
        <v>278</v>
      </c>
      <c r="E96" t="s">
        <v>277</v>
      </c>
      <c r="F96" t="s">
        <v>277</v>
      </c>
      <c r="G96" t="s">
        <v>277</v>
      </c>
      <c r="H96" t="s">
        <v>277</v>
      </c>
      <c r="I96" t="s">
        <v>278</v>
      </c>
      <c r="J96" t="s">
        <v>277</v>
      </c>
      <c r="K96" t="s">
        <v>278</v>
      </c>
      <c r="L96" t="s">
        <v>277</v>
      </c>
      <c r="M96" t="s">
        <v>277</v>
      </c>
      <c r="N96" t="s">
        <v>277</v>
      </c>
      <c r="O96" t="s">
        <v>278</v>
      </c>
      <c r="P96" t="s">
        <v>277</v>
      </c>
      <c r="Q96" t="s">
        <v>277</v>
      </c>
      <c r="R96" t="s">
        <v>277</v>
      </c>
      <c r="S96" t="s">
        <v>277</v>
      </c>
      <c r="T96" t="s">
        <v>277</v>
      </c>
      <c r="U96" s="3"/>
      <c r="V96"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95</v>
      </c>
      <c r="W96"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96"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96"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9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133</v>
      </c>
      <c r="AA96"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9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152</v>
      </c>
      <c r="AC96"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9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9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180.5</v>
      </c>
      <c r="AF9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96"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96"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96"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96"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9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96"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97" spans="1:38" x14ac:dyDescent="0.55000000000000004">
      <c r="A97" t="s">
        <v>466</v>
      </c>
      <c r="B97" t="s">
        <v>467</v>
      </c>
      <c r="C97" s="4" t="s">
        <v>311</v>
      </c>
      <c r="D97" t="s">
        <v>278</v>
      </c>
      <c r="E97" t="s">
        <v>277</v>
      </c>
      <c r="F97" t="s">
        <v>277</v>
      </c>
      <c r="G97" t="s">
        <v>277</v>
      </c>
      <c r="H97" t="s">
        <v>277</v>
      </c>
      <c r="I97" t="s">
        <v>278</v>
      </c>
      <c r="J97" t="s">
        <v>277</v>
      </c>
      <c r="K97" t="s">
        <v>278</v>
      </c>
      <c r="L97" t="s">
        <v>277</v>
      </c>
      <c r="M97" t="s">
        <v>277</v>
      </c>
      <c r="N97" t="s">
        <v>277</v>
      </c>
      <c r="O97" t="s">
        <v>278</v>
      </c>
      <c r="P97" t="s">
        <v>277</v>
      </c>
      <c r="Q97" t="s">
        <v>277</v>
      </c>
      <c r="R97" t="s">
        <v>277</v>
      </c>
      <c r="S97" t="s">
        <v>277</v>
      </c>
      <c r="T97" t="s">
        <v>277</v>
      </c>
      <c r="U97" s="3"/>
      <c r="V97"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97"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97"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97"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9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97"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9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97"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97"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9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9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97"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97"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97"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97"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9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97"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98" spans="1:38" x14ac:dyDescent="0.55000000000000004">
      <c r="A98" t="s">
        <v>468</v>
      </c>
      <c r="B98" t="s">
        <v>469</v>
      </c>
      <c r="C98" s="4" t="s">
        <v>408</v>
      </c>
      <c r="D98" t="s">
        <v>278</v>
      </c>
      <c r="E98" t="s">
        <v>277</v>
      </c>
      <c r="F98" t="s">
        <v>277</v>
      </c>
      <c r="G98" t="s">
        <v>277</v>
      </c>
      <c r="H98" t="s">
        <v>277</v>
      </c>
      <c r="I98" t="s">
        <v>278</v>
      </c>
      <c r="J98" t="s">
        <v>277</v>
      </c>
      <c r="K98" t="s">
        <v>278</v>
      </c>
      <c r="L98" t="s">
        <v>277</v>
      </c>
      <c r="M98" t="s">
        <v>277</v>
      </c>
      <c r="N98" t="s">
        <v>277</v>
      </c>
      <c r="O98" t="s">
        <v>278</v>
      </c>
      <c r="P98" t="s">
        <v>277</v>
      </c>
      <c r="Q98" t="s">
        <v>277</v>
      </c>
      <c r="R98" t="s">
        <v>277</v>
      </c>
      <c r="S98" t="s">
        <v>277</v>
      </c>
      <c r="T98" t="s">
        <v>277</v>
      </c>
      <c r="U98" s="3"/>
      <c r="V98"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41.666666666666671</v>
      </c>
      <c r="W98"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98"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98"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98"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58.333333333333336</v>
      </c>
      <c r="AA98"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98"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66.666666666666657</v>
      </c>
      <c r="AC98"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98"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98"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79.166666666666657</v>
      </c>
      <c r="AF9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98"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98"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98"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98"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9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98"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99" spans="1:38" x14ac:dyDescent="0.55000000000000004">
      <c r="A99" t="s">
        <v>470</v>
      </c>
      <c r="B99" t="s">
        <v>568</v>
      </c>
      <c r="C99" s="4" t="s">
        <v>399</v>
      </c>
      <c r="D99" t="s">
        <v>278</v>
      </c>
      <c r="E99" t="s">
        <v>277</v>
      </c>
      <c r="F99" t="s">
        <v>277</v>
      </c>
      <c r="G99" t="s">
        <v>277</v>
      </c>
      <c r="H99" t="s">
        <v>277</v>
      </c>
      <c r="I99" t="s">
        <v>278</v>
      </c>
      <c r="J99" t="s">
        <v>277</v>
      </c>
      <c r="K99" t="s">
        <v>278</v>
      </c>
      <c r="L99" t="s">
        <v>277</v>
      </c>
      <c r="M99" t="s">
        <v>277</v>
      </c>
      <c r="N99" t="s">
        <v>277</v>
      </c>
      <c r="O99" t="s">
        <v>278</v>
      </c>
      <c r="P99" t="s">
        <v>277</v>
      </c>
      <c r="Q99" t="s">
        <v>277</v>
      </c>
      <c r="R99" t="s">
        <v>277</v>
      </c>
      <c r="S99" t="s">
        <v>277</v>
      </c>
      <c r="T99" t="s">
        <v>277</v>
      </c>
      <c r="U99" s="3"/>
      <c r="V99"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61.666666666666671</v>
      </c>
      <c r="W99"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99"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99"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99"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86.333333333333343</v>
      </c>
      <c r="AA99"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99"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98.666666666666657</v>
      </c>
      <c r="AC99"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99"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99"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117.16666666666666</v>
      </c>
      <c r="AF9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99"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99"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99"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99"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99"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99"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00" spans="1:38" x14ac:dyDescent="0.55000000000000004">
      <c r="A100" t="s">
        <v>472</v>
      </c>
      <c r="B100" t="s">
        <v>569</v>
      </c>
      <c r="C100" s="4" t="s">
        <v>42</v>
      </c>
      <c r="D100" t="s">
        <v>278</v>
      </c>
      <c r="E100" t="s">
        <v>277</v>
      </c>
      <c r="F100" t="s">
        <v>277</v>
      </c>
      <c r="G100" t="s">
        <v>277</v>
      </c>
      <c r="H100" t="s">
        <v>277</v>
      </c>
      <c r="I100" t="s">
        <v>278</v>
      </c>
      <c r="J100" t="s">
        <v>277</v>
      </c>
      <c r="K100" t="s">
        <v>278</v>
      </c>
      <c r="L100" t="s">
        <v>277</v>
      </c>
      <c r="M100" t="s">
        <v>277</v>
      </c>
      <c r="N100" t="s">
        <v>277</v>
      </c>
      <c r="O100" t="s">
        <v>278</v>
      </c>
      <c r="P100" t="s">
        <v>277</v>
      </c>
      <c r="Q100" t="s">
        <v>277</v>
      </c>
      <c r="R100" t="s">
        <v>277</v>
      </c>
      <c r="S100" t="s">
        <v>277</v>
      </c>
      <c r="T100" t="s">
        <v>277</v>
      </c>
      <c r="U100" s="3"/>
      <c r="V100"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86.666666666666671</v>
      </c>
      <c r="W100"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100"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00"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00"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121.33333333333334</v>
      </c>
      <c r="AA100"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00"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138.66666666666666</v>
      </c>
      <c r="AC100"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00"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00"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164.66666666666666</v>
      </c>
      <c r="AF10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00"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00"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100"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00"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0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00"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01" spans="1:38" x14ac:dyDescent="0.55000000000000004">
      <c r="A101" t="s">
        <v>474</v>
      </c>
      <c r="B101" t="s">
        <v>475</v>
      </c>
      <c r="C101" s="4" t="s">
        <v>396</v>
      </c>
      <c r="D101" t="s">
        <v>278</v>
      </c>
      <c r="E101" t="s">
        <v>277</v>
      </c>
      <c r="F101" t="s">
        <v>277</v>
      </c>
      <c r="G101" t="s">
        <v>277</v>
      </c>
      <c r="H101" t="s">
        <v>277</v>
      </c>
      <c r="I101" t="s">
        <v>278</v>
      </c>
      <c r="J101" t="s">
        <v>277</v>
      </c>
      <c r="K101" t="s">
        <v>278</v>
      </c>
      <c r="L101" t="s">
        <v>277</v>
      </c>
      <c r="M101" t="s">
        <v>277</v>
      </c>
      <c r="N101" t="s">
        <v>277</v>
      </c>
      <c r="O101" t="s">
        <v>278</v>
      </c>
      <c r="P101" t="s">
        <v>277</v>
      </c>
      <c r="Q101" t="s">
        <v>277</v>
      </c>
      <c r="R101" t="s">
        <v>277</v>
      </c>
      <c r="S101" t="s">
        <v>277</v>
      </c>
      <c r="T101" t="s">
        <v>277</v>
      </c>
      <c r="U101" s="3"/>
      <c r="V101"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36.666666666666671</v>
      </c>
      <c r="W101"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101"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01"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01"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51.333333333333336</v>
      </c>
      <c r="AA101"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01"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58.666666666666664</v>
      </c>
      <c r="AC101"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01"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01"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69.666666666666657</v>
      </c>
      <c r="AF10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01"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01"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101"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01"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01"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01"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02" spans="1:38" x14ac:dyDescent="0.55000000000000004">
      <c r="A102" t="s">
        <v>476</v>
      </c>
      <c r="B102" t="s">
        <v>477</v>
      </c>
      <c r="C102" s="4" t="s">
        <v>289</v>
      </c>
      <c r="D102" t="s">
        <v>278</v>
      </c>
      <c r="E102" t="s">
        <v>277</v>
      </c>
      <c r="F102" t="s">
        <v>277</v>
      </c>
      <c r="G102" t="s">
        <v>277</v>
      </c>
      <c r="H102" t="s">
        <v>277</v>
      </c>
      <c r="I102" t="s">
        <v>278</v>
      </c>
      <c r="J102" t="s">
        <v>277</v>
      </c>
      <c r="K102" t="s">
        <v>278</v>
      </c>
      <c r="L102" t="s">
        <v>277</v>
      </c>
      <c r="M102" t="s">
        <v>277</v>
      </c>
      <c r="N102" t="s">
        <v>277</v>
      </c>
      <c r="O102" t="s">
        <v>278</v>
      </c>
      <c r="P102" t="s">
        <v>277</v>
      </c>
      <c r="Q102" t="s">
        <v>277</v>
      </c>
      <c r="R102" t="s">
        <v>277</v>
      </c>
      <c r="S102" t="s">
        <v>277</v>
      </c>
      <c r="T102" t="s">
        <v>277</v>
      </c>
      <c r="U102" s="3"/>
      <c r="V102"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75</v>
      </c>
      <c r="W102"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102"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02"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02"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105</v>
      </c>
      <c r="AA102"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0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120</v>
      </c>
      <c r="AC102"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02"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0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142.5</v>
      </c>
      <c r="AF10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02"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02"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102"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02"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02"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02"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03" spans="1:38" x14ac:dyDescent="0.55000000000000004">
      <c r="A103" t="s">
        <v>478</v>
      </c>
      <c r="B103" t="s">
        <v>570</v>
      </c>
      <c r="C103" s="4" t="s">
        <v>25</v>
      </c>
      <c r="D103" t="s">
        <v>278</v>
      </c>
      <c r="E103" t="s">
        <v>277</v>
      </c>
      <c r="F103" t="s">
        <v>277</v>
      </c>
      <c r="G103" t="s">
        <v>277</v>
      </c>
      <c r="H103" t="s">
        <v>277</v>
      </c>
      <c r="I103" t="s">
        <v>278</v>
      </c>
      <c r="J103" t="s">
        <v>277</v>
      </c>
      <c r="K103" t="s">
        <v>278</v>
      </c>
      <c r="L103" t="s">
        <v>277</v>
      </c>
      <c r="M103" t="s">
        <v>277</v>
      </c>
      <c r="N103" t="s">
        <v>277</v>
      </c>
      <c r="O103" t="s">
        <v>278</v>
      </c>
      <c r="P103" t="s">
        <v>277</v>
      </c>
      <c r="Q103" t="s">
        <v>277</v>
      </c>
      <c r="R103" t="s">
        <v>277</v>
      </c>
      <c r="S103" t="s">
        <v>277</v>
      </c>
      <c r="T103" t="s">
        <v>277</v>
      </c>
      <c r="U103" s="3"/>
      <c r="V103"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111.66666666666667</v>
      </c>
      <c r="W103"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103"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0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03"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156.33333333333334</v>
      </c>
      <c r="AA103"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0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178.66666666666666</v>
      </c>
      <c r="AC103"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03"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03"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212.16666666666666</v>
      </c>
      <c r="AF10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03"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03"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103"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03"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0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03"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04" spans="1:38" x14ac:dyDescent="0.55000000000000004">
      <c r="A104" t="s">
        <v>480</v>
      </c>
      <c r="B104" t="s">
        <v>481</v>
      </c>
      <c r="C104" s="4" t="s">
        <v>39</v>
      </c>
      <c r="D104" t="s">
        <v>278</v>
      </c>
      <c r="E104" t="s">
        <v>277</v>
      </c>
      <c r="F104" t="s">
        <v>277</v>
      </c>
      <c r="G104" t="s">
        <v>277</v>
      </c>
      <c r="H104" t="s">
        <v>277</v>
      </c>
      <c r="I104" t="s">
        <v>278</v>
      </c>
      <c r="J104" t="s">
        <v>277</v>
      </c>
      <c r="K104" t="s">
        <v>278</v>
      </c>
      <c r="L104" t="s">
        <v>277</v>
      </c>
      <c r="M104" t="s">
        <v>277</v>
      </c>
      <c r="N104" t="s">
        <v>277</v>
      </c>
      <c r="O104" t="s">
        <v>278</v>
      </c>
      <c r="P104" t="s">
        <v>277</v>
      </c>
      <c r="Q104" t="s">
        <v>277</v>
      </c>
      <c r="R104" t="s">
        <v>277</v>
      </c>
      <c r="S104" t="s">
        <v>277</v>
      </c>
      <c r="T104" t="s">
        <v>277</v>
      </c>
      <c r="U104" s="3"/>
      <c r="V104"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136.66666666666669</v>
      </c>
      <c r="W104"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104"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04"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04"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191.33333333333334</v>
      </c>
      <c r="AA104"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0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218.66666666666666</v>
      </c>
      <c r="AC104"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04"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0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259.66666666666663</v>
      </c>
      <c r="AF10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04"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04"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104"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04"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0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04"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05" spans="1:38" x14ac:dyDescent="0.55000000000000004">
      <c r="A105" t="s">
        <v>482</v>
      </c>
      <c r="B105" t="s">
        <v>483</v>
      </c>
      <c r="C105" s="4" t="s">
        <v>408</v>
      </c>
      <c r="D105" t="s">
        <v>278</v>
      </c>
      <c r="E105" t="s">
        <v>277</v>
      </c>
      <c r="F105" t="s">
        <v>277</v>
      </c>
      <c r="G105" t="s">
        <v>277</v>
      </c>
      <c r="H105" t="s">
        <v>277</v>
      </c>
      <c r="I105" t="s">
        <v>278</v>
      </c>
      <c r="J105" t="s">
        <v>277</v>
      </c>
      <c r="K105" t="s">
        <v>278</v>
      </c>
      <c r="L105" t="s">
        <v>277</v>
      </c>
      <c r="M105" t="s">
        <v>277</v>
      </c>
      <c r="N105" t="s">
        <v>277</v>
      </c>
      <c r="O105" t="s">
        <v>278</v>
      </c>
      <c r="P105" t="s">
        <v>277</v>
      </c>
      <c r="Q105" t="s">
        <v>277</v>
      </c>
      <c r="R105" t="s">
        <v>277</v>
      </c>
      <c r="S105" t="s">
        <v>277</v>
      </c>
      <c r="T105" t="s">
        <v>277</v>
      </c>
      <c r="U105" s="3"/>
      <c r="V105"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41.666666666666671</v>
      </c>
      <c r="W105"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105"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05"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05"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58.333333333333336</v>
      </c>
      <c r="AA105"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0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66.666666666666657</v>
      </c>
      <c r="AC105"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0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0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79.166666666666657</v>
      </c>
      <c r="AF10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05"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05"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105"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05"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0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0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06" spans="1:38" x14ac:dyDescent="0.55000000000000004">
      <c r="A106" t="s">
        <v>484</v>
      </c>
      <c r="B106" t="s">
        <v>485</v>
      </c>
      <c r="C106" s="4" t="s">
        <v>6</v>
      </c>
      <c r="D106" t="s">
        <v>278</v>
      </c>
      <c r="E106" t="s">
        <v>277</v>
      </c>
      <c r="F106" t="s">
        <v>277</v>
      </c>
      <c r="G106" t="s">
        <v>277</v>
      </c>
      <c r="H106" t="s">
        <v>277</v>
      </c>
      <c r="I106" t="s">
        <v>278</v>
      </c>
      <c r="J106" t="s">
        <v>277</v>
      </c>
      <c r="K106" t="s">
        <v>278</v>
      </c>
      <c r="L106" t="s">
        <v>277</v>
      </c>
      <c r="M106" t="s">
        <v>277</v>
      </c>
      <c r="N106" t="s">
        <v>277</v>
      </c>
      <c r="O106" t="s">
        <v>278</v>
      </c>
      <c r="P106" t="s">
        <v>277</v>
      </c>
      <c r="Q106" t="s">
        <v>277</v>
      </c>
      <c r="R106" t="s">
        <v>277</v>
      </c>
      <c r="S106" t="s">
        <v>277</v>
      </c>
      <c r="T106" t="s">
        <v>277</v>
      </c>
      <c r="U106" s="3"/>
      <c r="V106"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58.333333333333336</v>
      </c>
      <c r="W106"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106"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06"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0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81.666666666666671</v>
      </c>
      <c r="AA106"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0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93.333333333333329</v>
      </c>
      <c r="AC106"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0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0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110.83333333333333</v>
      </c>
      <c r="AF10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06"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06"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106"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06"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0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06"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07" spans="1:38" x14ac:dyDescent="0.55000000000000004">
      <c r="A107" t="s">
        <v>486</v>
      </c>
      <c r="B107" t="s">
        <v>571</v>
      </c>
      <c r="C107" s="4" t="s">
        <v>301</v>
      </c>
      <c r="D107" t="s">
        <v>278</v>
      </c>
      <c r="E107" t="s">
        <v>277</v>
      </c>
      <c r="F107" t="s">
        <v>277</v>
      </c>
      <c r="G107" t="s">
        <v>277</v>
      </c>
      <c r="H107" t="s">
        <v>277</v>
      </c>
      <c r="I107" t="s">
        <v>278</v>
      </c>
      <c r="J107" t="s">
        <v>277</v>
      </c>
      <c r="K107" t="s">
        <v>278</v>
      </c>
      <c r="L107" t="s">
        <v>277</v>
      </c>
      <c r="M107" t="s">
        <v>277</v>
      </c>
      <c r="N107" t="s">
        <v>277</v>
      </c>
      <c r="O107" t="s">
        <v>278</v>
      </c>
      <c r="P107" t="s">
        <v>277</v>
      </c>
      <c r="Q107" t="s">
        <v>277</v>
      </c>
      <c r="R107" t="s">
        <v>277</v>
      </c>
      <c r="S107" t="s">
        <v>277</v>
      </c>
      <c r="T107" t="s">
        <v>277</v>
      </c>
      <c r="U107" s="3"/>
      <c r="V107"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83.333333333333343</v>
      </c>
      <c r="W107"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107"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07"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0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116.66666666666667</v>
      </c>
      <c r="AA107"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0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133.33333333333331</v>
      </c>
      <c r="AC107"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07"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0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158.33333333333331</v>
      </c>
      <c r="AF10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07"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07"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107"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07"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0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07"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08" spans="1:38" x14ac:dyDescent="0.55000000000000004">
      <c r="A108" t="s">
        <v>488</v>
      </c>
      <c r="B108" t="s">
        <v>489</v>
      </c>
      <c r="C108" s="4" t="s">
        <v>25</v>
      </c>
      <c r="D108" t="s">
        <v>278</v>
      </c>
      <c r="E108" t="s">
        <v>277</v>
      </c>
      <c r="F108" t="s">
        <v>277</v>
      </c>
      <c r="G108" t="s">
        <v>277</v>
      </c>
      <c r="H108" t="s">
        <v>277</v>
      </c>
      <c r="I108" t="s">
        <v>278</v>
      </c>
      <c r="J108" t="s">
        <v>277</v>
      </c>
      <c r="K108" t="s">
        <v>278</v>
      </c>
      <c r="L108" t="s">
        <v>277</v>
      </c>
      <c r="M108" t="s">
        <v>277</v>
      </c>
      <c r="N108" t="s">
        <v>277</v>
      </c>
      <c r="O108" t="s">
        <v>278</v>
      </c>
      <c r="P108" t="s">
        <v>277</v>
      </c>
      <c r="Q108" t="s">
        <v>277</v>
      </c>
      <c r="R108" t="s">
        <v>277</v>
      </c>
      <c r="S108" t="s">
        <v>277</v>
      </c>
      <c r="T108" t="s">
        <v>277</v>
      </c>
      <c r="U108" s="3"/>
      <c r="V108"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111.66666666666667</v>
      </c>
      <c r="W108"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108"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08"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08"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156.33333333333334</v>
      </c>
      <c r="AA108"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08"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178.66666666666666</v>
      </c>
      <c r="AC108"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08"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08"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212.16666666666666</v>
      </c>
      <c r="AF10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08"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08"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108"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08"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0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08"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09" spans="1:38" x14ac:dyDescent="0.55000000000000004">
      <c r="A109" t="s">
        <v>490</v>
      </c>
      <c r="B109" t="s">
        <v>491</v>
      </c>
      <c r="C109" s="4" t="s">
        <v>280</v>
      </c>
      <c r="D109" t="s">
        <v>278</v>
      </c>
      <c r="E109" t="s">
        <v>277</v>
      </c>
      <c r="F109" t="s">
        <v>278</v>
      </c>
      <c r="G109" t="s">
        <v>277</v>
      </c>
      <c r="H109" t="s">
        <v>278</v>
      </c>
      <c r="I109" t="s">
        <v>277</v>
      </c>
      <c r="J109" t="s">
        <v>277</v>
      </c>
      <c r="K109" t="s">
        <v>278</v>
      </c>
      <c r="L109" t="s">
        <v>278</v>
      </c>
      <c r="M109" t="s">
        <v>277</v>
      </c>
      <c r="N109" t="s">
        <v>277</v>
      </c>
      <c r="O109" t="s">
        <v>278</v>
      </c>
      <c r="P109" t="s">
        <v>277</v>
      </c>
      <c r="Q109" t="s">
        <v>278</v>
      </c>
      <c r="R109" t="s">
        <v>278</v>
      </c>
      <c r="S109" t="s">
        <v>277</v>
      </c>
      <c r="T109" t="s">
        <v>278</v>
      </c>
      <c r="U109" s="3"/>
      <c r="V109"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100</v>
      </c>
      <c r="W109"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110</v>
      </c>
      <c r="X109"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09"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130</v>
      </c>
      <c r="Z109"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AA109"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09"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160</v>
      </c>
      <c r="AC109"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170</v>
      </c>
      <c r="AD109"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09"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190</v>
      </c>
      <c r="AF10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09"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210</v>
      </c>
      <c r="AH109"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220</v>
      </c>
      <c r="AI109"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09"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240</v>
      </c>
      <c r="AK109"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09"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10" spans="1:38" x14ac:dyDescent="0.55000000000000004">
      <c r="A110" t="s">
        <v>492</v>
      </c>
      <c r="B110" t="s">
        <v>493</v>
      </c>
      <c r="C110" s="4" t="s">
        <v>280</v>
      </c>
      <c r="D110" t="s">
        <v>277</v>
      </c>
      <c r="E110" t="s">
        <v>277</v>
      </c>
      <c r="F110" t="s">
        <v>277</v>
      </c>
      <c r="G110" t="s">
        <v>277</v>
      </c>
      <c r="H110" t="s">
        <v>277</v>
      </c>
      <c r="I110" t="s">
        <v>278</v>
      </c>
      <c r="J110" t="s">
        <v>277</v>
      </c>
      <c r="K110" t="s">
        <v>277</v>
      </c>
      <c r="L110" t="s">
        <v>277</v>
      </c>
      <c r="M110" t="s">
        <v>277</v>
      </c>
      <c r="N110" t="s">
        <v>277</v>
      </c>
      <c r="O110" t="s">
        <v>277</v>
      </c>
      <c r="P110" t="s">
        <v>277</v>
      </c>
      <c r="Q110" t="s">
        <v>277</v>
      </c>
      <c r="R110" t="s">
        <v>277</v>
      </c>
      <c r="S110" t="s">
        <v>277</v>
      </c>
      <c r="T110" t="s">
        <v>277</v>
      </c>
      <c r="U110" s="3"/>
      <c r="V110" s="3" t="str">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
      </c>
      <c r="W110"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110"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10"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10"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AA110"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10"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AC110"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10"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10"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F11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10"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10"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110"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10"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1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10"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11" spans="1:38" x14ac:dyDescent="0.55000000000000004">
      <c r="A111" t="s">
        <v>494</v>
      </c>
      <c r="B111" t="s">
        <v>495</v>
      </c>
      <c r="C111" s="4" t="s">
        <v>280</v>
      </c>
      <c r="D111" t="s">
        <v>278</v>
      </c>
      <c r="E111" t="s">
        <v>277</v>
      </c>
      <c r="F111" t="s">
        <v>278</v>
      </c>
      <c r="G111" t="s">
        <v>277</v>
      </c>
      <c r="H111" t="s">
        <v>278</v>
      </c>
      <c r="I111" t="s">
        <v>277</v>
      </c>
      <c r="J111" t="s">
        <v>277</v>
      </c>
      <c r="K111" t="s">
        <v>278</v>
      </c>
      <c r="L111" t="s">
        <v>278</v>
      </c>
      <c r="M111" t="s">
        <v>277</v>
      </c>
      <c r="N111" t="s">
        <v>277</v>
      </c>
      <c r="O111" t="s">
        <v>278</v>
      </c>
      <c r="P111" t="s">
        <v>277</v>
      </c>
      <c r="Q111" t="s">
        <v>278</v>
      </c>
      <c r="R111" t="s">
        <v>278</v>
      </c>
      <c r="S111" t="s">
        <v>277</v>
      </c>
      <c r="T111" t="s">
        <v>278</v>
      </c>
      <c r="U111" s="3"/>
      <c r="V111"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100</v>
      </c>
      <c r="W111"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110</v>
      </c>
      <c r="X111"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11"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130</v>
      </c>
      <c r="Z111"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AA111"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11"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160</v>
      </c>
      <c r="AC111"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170</v>
      </c>
      <c r="AD111"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11"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190</v>
      </c>
      <c r="AF11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11"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210</v>
      </c>
      <c r="AH111"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220</v>
      </c>
      <c r="AI111"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11"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240</v>
      </c>
      <c r="AK111"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11"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12" spans="1:38" x14ac:dyDescent="0.55000000000000004">
      <c r="A112" t="s">
        <v>496</v>
      </c>
      <c r="B112" t="s">
        <v>497</v>
      </c>
      <c r="C112" s="4" t="s">
        <v>280</v>
      </c>
      <c r="D112" t="s">
        <v>278</v>
      </c>
      <c r="E112" t="s">
        <v>277</v>
      </c>
      <c r="F112" t="s">
        <v>277</v>
      </c>
      <c r="G112" t="s">
        <v>277</v>
      </c>
      <c r="H112" t="s">
        <v>277</v>
      </c>
      <c r="I112" t="s">
        <v>278</v>
      </c>
      <c r="J112" t="s">
        <v>277</v>
      </c>
      <c r="K112" t="s">
        <v>278</v>
      </c>
      <c r="L112" t="s">
        <v>277</v>
      </c>
      <c r="M112" t="s">
        <v>277</v>
      </c>
      <c r="N112" t="s">
        <v>277</v>
      </c>
      <c r="O112" t="s">
        <v>278</v>
      </c>
      <c r="P112" t="s">
        <v>277</v>
      </c>
      <c r="Q112" t="s">
        <v>277</v>
      </c>
      <c r="R112" t="s">
        <v>277</v>
      </c>
      <c r="S112" t="s">
        <v>277</v>
      </c>
      <c r="T112" t="s">
        <v>277</v>
      </c>
      <c r="U112" s="3"/>
      <c r="V112"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100</v>
      </c>
      <c r="W112"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112"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12"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12"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AA112"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1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160</v>
      </c>
      <c r="AC112"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12"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1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190</v>
      </c>
      <c r="AF11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12"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12"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112"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12"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12"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12"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13" spans="1:38" x14ac:dyDescent="0.55000000000000004">
      <c r="A113" t="s">
        <v>498</v>
      </c>
      <c r="B113" t="s">
        <v>499</v>
      </c>
      <c r="C113" s="4" t="s">
        <v>284</v>
      </c>
      <c r="D113" t="s">
        <v>278</v>
      </c>
      <c r="E113" t="s">
        <v>277</v>
      </c>
      <c r="F113" t="s">
        <v>277</v>
      </c>
      <c r="G113" t="s">
        <v>277</v>
      </c>
      <c r="H113" t="s">
        <v>277</v>
      </c>
      <c r="I113" t="s">
        <v>278</v>
      </c>
      <c r="J113" t="s">
        <v>277</v>
      </c>
      <c r="K113" t="s">
        <v>278</v>
      </c>
      <c r="L113" t="s">
        <v>277</v>
      </c>
      <c r="M113" t="s">
        <v>277</v>
      </c>
      <c r="N113" t="s">
        <v>277</v>
      </c>
      <c r="O113" t="s">
        <v>278</v>
      </c>
      <c r="P113" t="s">
        <v>277</v>
      </c>
      <c r="Q113" t="s">
        <v>277</v>
      </c>
      <c r="R113" t="s">
        <v>277</v>
      </c>
      <c r="S113" t="s">
        <v>277</v>
      </c>
      <c r="T113" t="s">
        <v>277</v>
      </c>
      <c r="U113" s="3"/>
      <c r="V113"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50</v>
      </c>
      <c r="W113"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113"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1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13"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70</v>
      </c>
      <c r="AA113"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1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80</v>
      </c>
      <c r="AC113"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13"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13"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95</v>
      </c>
      <c r="AF11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13"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13"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113"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13"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1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13"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14" spans="1:38" x14ac:dyDescent="0.55000000000000004">
      <c r="A114" t="s">
        <v>500</v>
      </c>
      <c r="B114" t="s">
        <v>501</v>
      </c>
      <c r="C114" s="4" t="s">
        <v>311</v>
      </c>
      <c r="D114" t="s">
        <v>278</v>
      </c>
      <c r="E114" t="s">
        <v>277</v>
      </c>
      <c r="F114" t="s">
        <v>277</v>
      </c>
      <c r="G114" t="s">
        <v>277</v>
      </c>
      <c r="H114" t="s">
        <v>277</v>
      </c>
      <c r="I114" t="s">
        <v>278</v>
      </c>
      <c r="J114" t="s">
        <v>277</v>
      </c>
      <c r="K114" t="s">
        <v>278</v>
      </c>
      <c r="L114" t="s">
        <v>277</v>
      </c>
      <c r="M114" t="s">
        <v>277</v>
      </c>
      <c r="N114" t="s">
        <v>277</v>
      </c>
      <c r="O114" t="s">
        <v>278</v>
      </c>
      <c r="P114" t="s">
        <v>277</v>
      </c>
      <c r="Q114" t="s">
        <v>277</v>
      </c>
      <c r="R114" t="s">
        <v>277</v>
      </c>
      <c r="S114" t="s">
        <v>277</v>
      </c>
      <c r="T114" t="s">
        <v>277</v>
      </c>
      <c r="U114" s="3"/>
      <c r="V114"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114"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114"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14"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14"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114"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1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114"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14"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1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11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14"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14"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114"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14"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1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14"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15" spans="1:38" x14ac:dyDescent="0.55000000000000004">
      <c r="A115" t="s">
        <v>502</v>
      </c>
      <c r="B115" t="s">
        <v>503</v>
      </c>
      <c r="C115" s="4" t="s">
        <v>311</v>
      </c>
      <c r="D115" t="s">
        <v>278</v>
      </c>
      <c r="E115" t="s">
        <v>277</v>
      </c>
      <c r="F115" t="s">
        <v>277</v>
      </c>
      <c r="G115" t="s">
        <v>277</v>
      </c>
      <c r="H115" t="s">
        <v>277</v>
      </c>
      <c r="I115" t="s">
        <v>278</v>
      </c>
      <c r="J115" t="s">
        <v>277</v>
      </c>
      <c r="K115" t="s">
        <v>278</v>
      </c>
      <c r="L115" t="s">
        <v>277</v>
      </c>
      <c r="M115" t="s">
        <v>277</v>
      </c>
      <c r="N115" t="s">
        <v>277</v>
      </c>
      <c r="O115" t="s">
        <v>278</v>
      </c>
      <c r="P115" t="s">
        <v>277</v>
      </c>
      <c r="Q115" t="s">
        <v>277</v>
      </c>
      <c r="R115" t="s">
        <v>277</v>
      </c>
      <c r="S115" t="s">
        <v>277</v>
      </c>
      <c r="T115" t="s">
        <v>277</v>
      </c>
      <c r="U115" s="3"/>
      <c r="V115"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115"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115"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15"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15"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115"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1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115"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1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1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11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15"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15"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115"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15"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1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1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16" spans="1:38" x14ac:dyDescent="0.55000000000000004">
      <c r="A116" t="s">
        <v>510</v>
      </c>
      <c r="B116" t="s">
        <v>511</v>
      </c>
      <c r="C116" s="4" t="s">
        <v>512</v>
      </c>
      <c r="D116" t="s">
        <v>277</v>
      </c>
      <c r="E116" t="s">
        <v>277</v>
      </c>
      <c r="F116" t="s">
        <v>277</v>
      </c>
      <c r="G116" t="s">
        <v>277</v>
      </c>
      <c r="H116" t="s">
        <v>277</v>
      </c>
      <c r="I116" t="s">
        <v>278</v>
      </c>
      <c r="J116" t="s">
        <v>277</v>
      </c>
      <c r="K116" t="s">
        <v>277</v>
      </c>
      <c r="L116" t="s">
        <v>277</v>
      </c>
      <c r="M116" t="s">
        <v>277</v>
      </c>
      <c r="N116" t="s">
        <v>277</v>
      </c>
      <c r="O116" t="s">
        <v>277</v>
      </c>
      <c r="P116" t="s">
        <v>277</v>
      </c>
      <c r="Q116" t="s">
        <v>277</v>
      </c>
      <c r="R116" t="s">
        <v>277</v>
      </c>
      <c r="S116" t="s">
        <v>277</v>
      </c>
      <c r="T116" t="s">
        <v>277</v>
      </c>
      <c r="U116" s="3"/>
      <c r="V116" s="3" t="str">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
      </c>
      <c r="W116"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116"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16"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1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42</v>
      </c>
      <c r="AA116"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16"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AC116"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1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16"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F11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16"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16"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116"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16"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1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16"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17" spans="1:38" x14ac:dyDescent="0.55000000000000004">
      <c r="A117" t="s">
        <v>513</v>
      </c>
      <c r="B117" t="s">
        <v>514</v>
      </c>
      <c r="C117" s="4" t="s">
        <v>280</v>
      </c>
      <c r="D117" t="s">
        <v>278</v>
      </c>
      <c r="E117" t="s">
        <v>277</v>
      </c>
      <c r="F117" t="s">
        <v>278</v>
      </c>
      <c r="G117" t="s">
        <v>278</v>
      </c>
      <c r="H117" t="s">
        <v>278</v>
      </c>
      <c r="I117" t="s">
        <v>278</v>
      </c>
      <c r="J117" t="s">
        <v>277</v>
      </c>
      <c r="K117" t="s">
        <v>278</v>
      </c>
      <c r="L117" t="s">
        <v>277</v>
      </c>
      <c r="M117" t="s">
        <v>277</v>
      </c>
      <c r="N117" t="s">
        <v>277</v>
      </c>
      <c r="O117" t="s">
        <v>278</v>
      </c>
      <c r="P117" t="s">
        <v>278</v>
      </c>
      <c r="Q117" t="s">
        <v>278</v>
      </c>
      <c r="R117" t="s">
        <v>278</v>
      </c>
      <c r="S117" t="s">
        <v>277</v>
      </c>
      <c r="T117" t="s">
        <v>278</v>
      </c>
      <c r="U117" s="3"/>
      <c r="V117"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100</v>
      </c>
      <c r="W117"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110</v>
      </c>
      <c r="X117"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120</v>
      </c>
      <c r="Y117"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130</v>
      </c>
      <c r="Z11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AA117"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1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160</v>
      </c>
      <c r="AC117"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17"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1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190</v>
      </c>
      <c r="AF11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17"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210</v>
      </c>
      <c r="AH117"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220</v>
      </c>
      <c r="AI117"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230</v>
      </c>
      <c r="AJ117"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240</v>
      </c>
      <c r="AK11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17"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18" spans="1:38" x14ac:dyDescent="0.55000000000000004">
      <c r="A118" t="s">
        <v>515</v>
      </c>
      <c r="B118" t="s">
        <v>516</v>
      </c>
      <c r="C118" s="4" t="s">
        <v>311</v>
      </c>
      <c r="D118" t="s">
        <v>277</v>
      </c>
      <c r="E118" t="s">
        <v>277</v>
      </c>
      <c r="F118" t="s">
        <v>277</v>
      </c>
      <c r="G118" t="s">
        <v>277</v>
      </c>
      <c r="H118" t="s">
        <v>277</v>
      </c>
      <c r="I118" t="s">
        <v>277</v>
      </c>
      <c r="J118" t="s">
        <v>277</v>
      </c>
      <c r="K118" t="s">
        <v>277</v>
      </c>
      <c r="L118" t="s">
        <v>277</v>
      </c>
      <c r="M118" t="s">
        <v>277</v>
      </c>
      <c r="N118" t="s">
        <v>277</v>
      </c>
      <c r="O118" t="s">
        <v>277</v>
      </c>
      <c r="P118" t="s">
        <v>277</v>
      </c>
      <c r="Q118" t="s">
        <v>277</v>
      </c>
      <c r="R118" t="s">
        <v>277</v>
      </c>
      <c r="S118" t="s">
        <v>277</v>
      </c>
      <c r="T118" t="s">
        <v>278</v>
      </c>
      <c r="U118" s="3"/>
      <c r="V118" s="3" t="str">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
      </c>
      <c r="W118"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118"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18"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18"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AA118"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18"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AC118"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18"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18"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F11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18"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52.5</v>
      </c>
      <c r="AH118"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118"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18"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1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18"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19" spans="1:38" x14ac:dyDescent="0.55000000000000004">
      <c r="A119" t="s">
        <v>517</v>
      </c>
      <c r="B119" t="s">
        <v>572</v>
      </c>
      <c r="C119" s="4" t="s">
        <v>311</v>
      </c>
      <c r="D119" t="s">
        <v>277</v>
      </c>
      <c r="E119" t="s">
        <v>277</v>
      </c>
      <c r="F119" t="s">
        <v>277</v>
      </c>
      <c r="G119" t="s">
        <v>277</v>
      </c>
      <c r="H119" t="s">
        <v>277</v>
      </c>
      <c r="I119" t="s">
        <v>277</v>
      </c>
      <c r="J119" t="s">
        <v>277</v>
      </c>
      <c r="K119" t="s">
        <v>277</v>
      </c>
      <c r="L119" t="s">
        <v>277</v>
      </c>
      <c r="M119" t="s">
        <v>277</v>
      </c>
      <c r="N119" t="s">
        <v>277</v>
      </c>
      <c r="O119" t="s">
        <v>277</v>
      </c>
      <c r="P119" t="s">
        <v>277</v>
      </c>
      <c r="Q119" t="s">
        <v>277</v>
      </c>
      <c r="R119" t="s">
        <v>277</v>
      </c>
      <c r="S119" t="s">
        <v>277</v>
      </c>
      <c r="T119" t="s">
        <v>278</v>
      </c>
      <c r="U119" s="3"/>
      <c r="V119" s="3" t="str">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
      </c>
      <c r="W119"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119"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19"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19"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AA119"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19"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AC119"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19"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19"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F11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19"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52.5</v>
      </c>
      <c r="AH119"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119"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19"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19"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19"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20" spans="1:38" x14ac:dyDescent="0.55000000000000004">
      <c r="A120" t="s">
        <v>519</v>
      </c>
      <c r="B120" t="s">
        <v>520</v>
      </c>
      <c r="C120" s="4" t="s">
        <v>311</v>
      </c>
      <c r="D120" t="s">
        <v>277</v>
      </c>
      <c r="E120" t="s">
        <v>277</v>
      </c>
      <c r="F120" t="s">
        <v>277</v>
      </c>
      <c r="G120" t="s">
        <v>277</v>
      </c>
      <c r="H120" t="s">
        <v>277</v>
      </c>
      <c r="I120" t="s">
        <v>277</v>
      </c>
      <c r="J120" t="s">
        <v>277</v>
      </c>
      <c r="K120" t="s">
        <v>277</v>
      </c>
      <c r="L120" t="s">
        <v>277</v>
      </c>
      <c r="M120" t="s">
        <v>277</v>
      </c>
      <c r="N120" t="s">
        <v>277</v>
      </c>
      <c r="O120" t="s">
        <v>277</v>
      </c>
      <c r="P120" t="s">
        <v>277</v>
      </c>
      <c r="Q120" t="s">
        <v>277</v>
      </c>
      <c r="R120" t="s">
        <v>277</v>
      </c>
      <c r="S120" t="s">
        <v>277</v>
      </c>
      <c r="T120" t="s">
        <v>278</v>
      </c>
      <c r="U120" s="3"/>
      <c r="V120" s="3" t="str">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
      </c>
      <c r="W120"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120"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20"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20"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AA120"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20"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AC120"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20"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20"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F12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20"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52.5</v>
      </c>
      <c r="AH120"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120"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20"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2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20"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21" spans="1:38" x14ac:dyDescent="0.55000000000000004">
      <c r="A121" t="s">
        <v>573</v>
      </c>
      <c r="B121" t="s">
        <v>574</v>
      </c>
      <c r="C121" s="4" t="s">
        <v>280</v>
      </c>
      <c r="D121" t="s">
        <v>277</v>
      </c>
      <c r="E121" t="s">
        <v>277</v>
      </c>
      <c r="F121" t="s">
        <v>277</v>
      </c>
      <c r="G121" t="s">
        <v>277</v>
      </c>
      <c r="H121" t="s">
        <v>277</v>
      </c>
      <c r="I121" t="s">
        <v>277</v>
      </c>
      <c r="J121" t="s">
        <v>277</v>
      </c>
      <c r="K121" t="s">
        <v>277</v>
      </c>
      <c r="L121" t="s">
        <v>277</v>
      </c>
      <c r="M121" t="s">
        <v>277</v>
      </c>
      <c r="N121" t="s">
        <v>277</v>
      </c>
      <c r="O121" t="s">
        <v>277</v>
      </c>
      <c r="P121" t="s">
        <v>277</v>
      </c>
      <c r="Q121" t="s">
        <v>277</v>
      </c>
      <c r="R121" t="s">
        <v>277</v>
      </c>
      <c r="S121" t="s">
        <v>278</v>
      </c>
      <c r="T121" t="s">
        <v>277</v>
      </c>
      <c r="U121" s="3"/>
      <c r="V121" s="3" t="str">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
      </c>
      <c r="W121"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121"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21"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21"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AA121"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21"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AC121"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21"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21"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F12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21"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21"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121"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21"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21" s="3">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250.00000000000003</v>
      </c>
      <c r="AL121"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22" spans="1:38" x14ac:dyDescent="0.55000000000000004">
      <c r="A122" t="s">
        <v>575</v>
      </c>
      <c r="B122" t="s">
        <v>576</v>
      </c>
      <c r="C122" s="4" t="s">
        <v>284</v>
      </c>
      <c r="D122" t="s">
        <v>277</v>
      </c>
      <c r="E122" t="s">
        <v>277</v>
      </c>
      <c r="F122" t="s">
        <v>277</v>
      </c>
      <c r="G122" t="s">
        <v>277</v>
      </c>
      <c r="H122" t="s">
        <v>277</v>
      </c>
      <c r="I122" t="s">
        <v>277</v>
      </c>
      <c r="J122" t="s">
        <v>277</v>
      </c>
      <c r="K122" t="s">
        <v>277</v>
      </c>
      <c r="L122" t="s">
        <v>277</v>
      </c>
      <c r="M122" t="s">
        <v>277</v>
      </c>
      <c r="N122" t="s">
        <v>277</v>
      </c>
      <c r="O122" t="s">
        <v>277</v>
      </c>
      <c r="P122" t="s">
        <v>277</v>
      </c>
      <c r="Q122" t="s">
        <v>277</v>
      </c>
      <c r="R122" t="s">
        <v>277</v>
      </c>
      <c r="S122" t="s">
        <v>278</v>
      </c>
      <c r="T122" t="s">
        <v>277</v>
      </c>
      <c r="U122" s="3"/>
      <c r="V122" s="3" t="str">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
      </c>
      <c r="W122"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122"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22"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22"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AA122"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22"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AC122"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22"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22"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F12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22"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22"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122"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22"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22" s="3">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125.00000000000001</v>
      </c>
      <c r="AL122"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23" spans="1:38" x14ac:dyDescent="0.55000000000000004">
      <c r="A123" t="s">
        <v>521</v>
      </c>
      <c r="B123" t="s">
        <v>522</v>
      </c>
      <c r="C123" s="4" t="s">
        <v>311</v>
      </c>
      <c r="D123" t="s">
        <v>278</v>
      </c>
      <c r="E123" t="s">
        <v>277</v>
      </c>
      <c r="F123" t="s">
        <v>277</v>
      </c>
      <c r="G123" t="s">
        <v>277</v>
      </c>
      <c r="H123" t="s">
        <v>277</v>
      </c>
      <c r="I123" t="s">
        <v>278</v>
      </c>
      <c r="J123" t="s">
        <v>277</v>
      </c>
      <c r="K123" t="s">
        <v>278</v>
      </c>
      <c r="L123" t="s">
        <v>277</v>
      </c>
      <c r="M123" t="s">
        <v>277</v>
      </c>
      <c r="N123" t="s">
        <v>277</v>
      </c>
      <c r="O123" t="s">
        <v>278</v>
      </c>
      <c r="P123" t="s">
        <v>277</v>
      </c>
      <c r="Q123" t="s">
        <v>277</v>
      </c>
      <c r="R123" t="s">
        <v>277</v>
      </c>
      <c r="S123" t="s">
        <v>277</v>
      </c>
      <c r="T123" t="s">
        <v>277</v>
      </c>
      <c r="U123" s="3"/>
      <c r="V123"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123"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123"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2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23"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123"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2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123"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23"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23"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12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23"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23"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123"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23"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2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23"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24" spans="1:38" x14ac:dyDescent="0.55000000000000004">
      <c r="A124" t="s">
        <v>577</v>
      </c>
      <c r="B124" t="s">
        <v>578</v>
      </c>
      <c r="C124" s="4" t="s">
        <v>280</v>
      </c>
      <c r="D124" t="s">
        <v>277</v>
      </c>
      <c r="E124" t="s">
        <v>277</v>
      </c>
      <c r="F124" t="s">
        <v>278</v>
      </c>
      <c r="G124" t="s">
        <v>277</v>
      </c>
      <c r="H124" t="s">
        <v>277</v>
      </c>
      <c r="I124" t="s">
        <v>277</v>
      </c>
      <c r="J124" t="s">
        <v>277</v>
      </c>
      <c r="K124" t="s">
        <v>277</v>
      </c>
      <c r="L124" t="s">
        <v>277</v>
      </c>
      <c r="M124" t="s">
        <v>277</v>
      </c>
      <c r="N124" t="s">
        <v>277</v>
      </c>
      <c r="O124" t="s">
        <v>277</v>
      </c>
      <c r="P124" t="s">
        <v>277</v>
      </c>
      <c r="Q124" t="s">
        <v>278</v>
      </c>
      <c r="R124" t="s">
        <v>277</v>
      </c>
      <c r="S124" t="s">
        <v>277</v>
      </c>
      <c r="T124" t="s">
        <v>277</v>
      </c>
      <c r="U124" s="3"/>
      <c r="V124" s="3" t="str">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
      </c>
      <c r="W124"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110</v>
      </c>
      <c r="X124"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24"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24"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AA124"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24"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AC124"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24"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24"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F12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24"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24"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220</v>
      </c>
      <c r="AI124"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24"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2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24"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25" spans="1:38" x14ac:dyDescent="0.55000000000000004">
      <c r="A125" t="s">
        <v>579</v>
      </c>
      <c r="B125" t="s">
        <v>580</v>
      </c>
      <c r="C125" s="4" t="s">
        <v>562</v>
      </c>
      <c r="D125" t="s">
        <v>278</v>
      </c>
      <c r="E125" t="s">
        <v>277</v>
      </c>
      <c r="F125" t="s">
        <v>278</v>
      </c>
      <c r="G125" t="s">
        <v>278</v>
      </c>
      <c r="H125" t="s">
        <v>277</v>
      </c>
      <c r="I125" t="s">
        <v>278</v>
      </c>
      <c r="J125" t="s">
        <v>277</v>
      </c>
      <c r="K125" t="s">
        <v>278</v>
      </c>
      <c r="L125" t="s">
        <v>278</v>
      </c>
      <c r="M125" t="s">
        <v>277</v>
      </c>
      <c r="N125" t="s">
        <v>277</v>
      </c>
      <c r="O125" t="s">
        <v>278</v>
      </c>
      <c r="P125" t="s">
        <v>278</v>
      </c>
      <c r="Q125" t="s">
        <v>278</v>
      </c>
      <c r="R125" t="s">
        <v>278</v>
      </c>
      <c r="S125" t="s">
        <v>277</v>
      </c>
      <c r="T125" t="s">
        <v>278</v>
      </c>
      <c r="U125" s="3"/>
      <c r="V125"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38.333333333333336</v>
      </c>
      <c r="W125"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42.166666666666664</v>
      </c>
      <c r="X125"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46</v>
      </c>
      <c r="Y125"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25"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53.666666666666671</v>
      </c>
      <c r="AA125"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2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61.333333333333329</v>
      </c>
      <c r="AC125"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65.166666666666671</v>
      </c>
      <c r="AD12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2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72.833333333333329</v>
      </c>
      <c r="AF12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25"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80.5</v>
      </c>
      <c r="AH125"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84.333333333333329</v>
      </c>
      <c r="AI125"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88.166666666666671</v>
      </c>
      <c r="AJ125"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92</v>
      </c>
      <c r="AK12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2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26" spans="1:38" x14ac:dyDescent="0.55000000000000004">
      <c r="A126" t="s">
        <v>581</v>
      </c>
      <c r="B126" t="s">
        <v>582</v>
      </c>
      <c r="C126" s="4" t="s">
        <v>311</v>
      </c>
      <c r="D126" t="s">
        <v>278</v>
      </c>
      <c r="E126" t="s">
        <v>277</v>
      </c>
      <c r="F126" t="s">
        <v>278</v>
      </c>
      <c r="G126" t="s">
        <v>278</v>
      </c>
      <c r="H126" t="s">
        <v>277</v>
      </c>
      <c r="I126" t="s">
        <v>278</v>
      </c>
      <c r="J126" t="s">
        <v>277</v>
      </c>
      <c r="K126" t="s">
        <v>278</v>
      </c>
      <c r="L126" t="s">
        <v>278</v>
      </c>
      <c r="M126" t="s">
        <v>277</v>
      </c>
      <c r="N126" t="s">
        <v>277</v>
      </c>
      <c r="O126" t="s">
        <v>278</v>
      </c>
      <c r="P126" t="s">
        <v>278</v>
      </c>
      <c r="Q126" t="s">
        <v>278</v>
      </c>
      <c r="R126" t="s">
        <v>278</v>
      </c>
      <c r="S126" t="s">
        <v>277</v>
      </c>
      <c r="T126" t="s">
        <v>278</v>
      </c>
      <c r="U126" s="3"/>
      <c r="V126"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126"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X126"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Y126"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2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126"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2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126"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42.5</v>
      </c>
      <c r="AD12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2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12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26"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52.5</v>
      </c>
      <c r="AH126"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55</v>
      </c>
      <c r="AI126"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57.5</v>
      </c>
      <c r="AJ126"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60</v>
      </c>
      <c r="AK12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26"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27" spans="1:38" x14ac:dyDescent="0.55000000000000004">
      <c r="A127" t="s">
        <v>583</v>
      </c>
      <c r="B127" t="s">
        <v>584</v>
      </c>
      <c r="C127" s="4" t="s">
        <v>562</v>
      </c>
      <c r="D127" t="s">
        <v>278</v>
      </c>
      <c r="E127" t="s">
        <v>277</v>
      </c>
      <c r="F127" t="s">
        <v>278</v>
      </c>
      <c r="G127" t="s">
        <v>278</v>
      </c>
      <c r="H127" t="s">
        <v>277</v>
      </c>
      <c r="I127" t="s">
        <v>278</v>
      </c>
      <c r="J127" t="s">
        <v>277</v>
      </c>
      <c r="K127" t="s">
        <v>278</v>
      </c>
      <c r="L127" t="s">
        <v>278</v>
      </c>
      <c r="M127" t="s">
        <v>277</v>
      </c>
      <c r="N127" t="s">
        <v>277</v>
      </c>
      <c r="O127" t="s">
        <v>278</v>
      </c>
      <c r="P127" t="s">
        <v>278</v>
      </c>
      <c r="Q127" t="s">
        <v>278</v>
      </c>
      <c r="R127" t="s">
        <v>278</v>
      </c>
      <c r="S127" t="s">
        <v>277</v>
      </c>
      <c r="T127" t="s">
        <v>278</v>
      </c>
      <c r="U127" s="3"/>
      <c r="V127"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38.333333333333336</v>
      </c>
      <c r="W127"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42.166666666666664</v>
      </c>
      <c r="X127"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46</v>
      </c>
      <c r="Y127"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2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53.666666666666671</v>
      </c>
      <c r="AA127"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2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61.333333333333329</v>
      </c>
      <c r="AC127"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65.166666666666671</v>
      </c>
      <c r="AD127"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2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72.833333333333329</v>
      </c>
      <c r="AF12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27"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80.5</v>
      </c>
      <c r="AH127"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84.333333333333329</v>
      </c>
      <c r="AI127"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88.166666666666671</v>
      </c>
      <c r="AJ127"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92</v>
      </c>
      <c r="AK12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27"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28" spans="1:38" x14ac:dyDescent="0.55000000000000004">
      <c r="A128" t="s">
        <v>585</v>
      </c>
      <c r="B128" t="s">
        <v>586</v>
      </c>
      <c r="C128" s="4" t="s">
        <v>311</v>
      </c>
      <c r="D128" t="s">
        <v>278</v>
      </c>
      <c r="E128" t="s">
        <v>277</v>
      </c>
      <c r="F128" t="s">
        <v>278</v>
      </c>
      <c r="G128" t="s">
        <v>278</v>
      </c>
      <c r="H128" t="s">
        <v>277</v>
      </c>
      <c r="I128" t="s">
        <v>278</v>
      </c>
      <c r="J128" t="s">
        <v>277</v>
      </c>
      <c r="K128" t="s">
        <v>278</v>
      </c>
      <c r="L128" t="s">
        <v>278</v>
      </c>
      <c r="M128" t="s">
        <v>277</v>
      </c>
      <c r="N128" t="s">
        <v>277</v>
      </c>
      <c r="O128" t="s">
        <v>278</v>
      </c>
      <c r="P128" t="s">
        <v>278</v>
      </c>
      <c r="Q128" t="s">
        <v>278</v>
      </c>
      <c r="R128" t="s">
        <v>278</v>
      </c>
      <c r="S128" t="s">
        <v>277</v>
      </c>
      <c r="T128" t="s">
        <v>278</v>
      </c>
      <c r="U128" s="3"/>
      <c r="V128"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128"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X128"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Y128"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28"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128"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28"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128"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42.5</v>
      </c>
      <c r="AD128"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28"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12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28"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52.5</v>
      </c>
      <c r="AH128"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55</v>
      </c>
      <c r="AI128"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57.5</v>
      </c>
      <c r="AJ128"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60</v>
      </c>
      <c r="AK12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28"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29" spans="1:38" x14ac:dyDescent="0.55000000000000004">
      <c r="A129" t="s">
        <v>587</v>
      </c>
      <c r="B129" t="s">
        <v>588</v>
      </c>
      <c r="C129" s="4" t="s">
        <v>311</v>
      </c>
      <c r="D129" t="s">
        <v>278</v>
      </c>
      <c r="E129" t="s">
        <v>277</v>
      </c>
      <c r="F129" t="s">
        <v>278</v>
      </c>
      <c r="G129" t="s">
        <v>278</v>
      </c>
      <c r="H129" t="s">
        <v>277</v>
      </c>
      <c r="I129" t="s">
        <v>278</v>
      </c>
      <c r="J129" t="s">
        <v>277</v>
      </c>
      <c r="K129" t="s">
        <v>278</v>
      </c>
      <c r="L129" t="s">
        <v>278</v>
      </c>
      <c r="M129" t="s">
        <v>277</v>
      </c>
      <c r="N129" t="s">
        <v>277</v>
      </c>
      <c r="O129" t="s">
        <v>278</v>
      </c>
      <c r="P129" t="s">
        <v>278</v>
      </c>
      <c r="Q129" t="s">
        <v>278</v>
      </c>
      <c r="R129" t="s">
        <v>278</v>
      </c>
      <c r="S129" t="s">
        <v>277</v>
      </c>
      <c r="T129" t="s">
        <v>278</v>
      </c>
      <c r="U129" s="3"/>
      <c r="V129"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129"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X129"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Y129"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29"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129"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29"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129"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42.5</v>
      </c>
      <c r="AD129"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29"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12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29"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52.5</v>
      </c>
      <c r="AH129"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55</v>
      </c>
      <c r="AI129"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57.5</v>
      </c>
      <c r="AJ129"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60</v>
      </c>
      <c r="AK129"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29"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30" spans="1:38" x14ac:dyDescent="0.55000000000000004">
      <c r="A130" t="s">
        <v>523</v>
      </c>
      <c r="B130" t="s">
        <v>524</v>
      </c>
      <c r="C130" s="4" t="s">
        <v>311</v>
      </c>
      <c r="D130" t="s">
        <v>277</v>
      </c>
      <c r="E130" t="s">
        <v>277</v>
      </c>
      <c r="F130" t="s">
        <v>277</v>
      </c>
      <c r="G130" t="s">
        <v>277</v>
      </c>
      <c r="H130" t="s">
        <v>277</v>
      </c>
      <c r="I130" t="s">
        <v>277</v>
      </c>
      <c r="J130" t="s">
        <v>277</v>
      </c>
      <c r="K130" t="s">
        <v>277</v>
      </c>
      <c r="L130" t="s">
        <v>277</v>
      </c>
      <c r="M130" t="s">
        <v>277</v>
      </c>
      <c r="N130" t="s">
        <v>278</v>
      </c>
      <c r="O130" t="s">
        <v>277</v>
      </c>
      <c r="P130" t="s">
        <v>277</v>
      </c>
      <c r="Q130" t="s">
        <v>277</v>
      </c>
      <c r="R130" t="s">
        <v>277</v>
      </c>
      <c r="S130" t="s">
        <v>277</v>
      </c>
      <c r="T130" t="s">
        <v>277</v>
      </c>
      <c r="U130" s="3"/>
      <c r="V130" s="3" t="str">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
      </c>
      <c r="W130"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130"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30"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30"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AA130"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30"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AC130"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30"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30"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F130" s="3">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50</v>
      </c>
      <c r="AG130"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30"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130"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30"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3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30"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31" spans="1:38" x14ac:dyDescent="0.55000000000000004">
      <c r="A131" t="s">
        <v>525</v>
      </c>
      <c r="B131" t="s">
        <v>526</v>
      </c>
      <c r="C131" s="4" t="s">
        <v>311</v>
      </c>
      <c r="D131" t="s">
        <v>278</v>
      </c>
      <c r="E131" t="s">
        <v>278</v>
      </c>
      <c r="F131" t="s">
        <v>278</v>
      </c>
      <c r="G131" t="s">
        <v>278</v>
      </c>
      <c r="H131" t="s">
        <v>277</v>
      </c>
      <c r="I131" t="s">
        <v>277</v>
      </c>
      <c r="J131" t="s">
        <v>278</v>
      </c>
      <c r="K131" t="s">
        <v>278</v>
      </c>
      <c r="L131" t="s">
        <v>278</v>
      </c>
      <c r="M131" t="s">
        <v>278</v>
      </c>
      <c r="N131" t="s">
        <v>277</v>
      </c>
      <c r="O131" t="s">
        <v>278</v>
      </c>
      <c r="P131" t="s">
        <v>278</v>
      </c>
      <c r="Q131" t="s">
        <v>278</v>
      </c>
      <c r="R131" t="s">
        <v>278</v>
      </c>
      <c r="S131" t="s">
        <v>277</v>
      </c>
      <c r="T131" t="s">
        <v>278</v>
      </c>
      <c r="U131" s="3"/>
      <c r="V131"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131"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X131"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Y131"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31"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AA131" s="3">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37.5</v>
      </c>
      <c r="AB131"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131"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42.5</v>
      </c>
      <c r="AD131"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45</v>
      </c>
      <c r="AE131"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13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31"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52.5</v>
      </c>
      <c r="AH131"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55</v>
      </c>
      <c r="AI131"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57.5</v>
      </c>
      <c r="AJ131"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60</v>
      </c>
      <c r="AK131"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31"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65</v>
      </c>
    </row>
    <row r="132" spans="1:38" x14ac:dyDescent="0.55000000000000004">
      <c r="A132" t="s">
        <v>527</v>
      </c>
      <c r="B132" t="s">
        <v>528</v>
      </c>
      <c r="C132" s="4" t="s">
        <v>311</v>
      </c>
      <c r="D132" t="s">
        <v>278</v>
      </c>
      <c r="E132" t="s">
        <v>278</v>
      </c>
      <c r="F132" t="s">
        <v>278</v>
      </c>
      <c r="G132" t="s">
        <v>278</v>
      </c>
      <c r="H132" t="s">
        <v>277</v>
      </c>
      <c r="I132" t="s">
        <v>277</v>
      </c>
      <c r="J132" t="s">
        <v>278</v>
      </c>
      <c r="K132" t="s">
        <v>278</v>
      </c>
      <c r="L132" t="s">
        <v>278</v>
      </c>
      <c r="M132" t="s">
        <v>278</v>
      </c>
      <c r="N132" t="s">
        <v>277</v>
      </c>
      <c r="O132" t="s">
        <v>278</v>
      </c>
      <c r="P132" t="s">
        <v>278</v>
      </c>
      <c r="Q132" t="s">
        <v>278</v>
      </c>
      <c r="R132" t="s">
        <v>278</v>
      </c>
      <c r="S132" t="s">
        <v>277</v>
      </c>
      <c r="T132" t="s">
        <v>278</v>
      </c>
      <c r="U132" s="3"/>
      <c r="V132"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132"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X132"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Y132"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32"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AA132" s="3">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37.5</v>
      </c>
      <c r="AB13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132"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42.5</v>
      </c>
      <c r="AD132"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45</v>
      </c>
      <c r="AE13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13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32"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52.5</v>
      </c>
      <c r="AH132"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55</v>
      </c>
      <c r="AI132"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57.5</v>
      </c>
      <c r="AJ132"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60</v>
      </c>
      <c r="AK132"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32"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65</v>
      </c>
    </row>
    <row r="133" spans="1:38" x14ac:dyDescent="0.55000000000000004">
      <c r="A133" t="s">
        <v>529</v>
      </c>
      <c r="B133" t="s">
        <v>530</v>
      </c>
      <c r="C133" s="4" t="s">
        <v>311</v>
      </c>
      <c r="D133" t="s">
        <v>278</v>
      </c>
      <c r="E133" t="s">
        <v>278</v>
      </c>
      <c r="F133" t="s">
        <v>278</v>
      </c>
      <c r="G133" t="s">
        <v>278</v>
      </c>
      <c r="H133" t="s">
        <v>277</v>
      </c>
      <c r="I133" t="s">
        <v>278</v>
      </c>
      <c r="J133" t="s">
        <v>278</v>
      </c>
      <c r="K133" t="s">
        <v>278</v>
      </c>
      <c r="L133" t="s">
        <v>278</v>
      </c>
      <c r="M133" t="s">
        <v>278</v>
      </c>
      <c r="N133" t="s">
        <v>277</v>
      </c>
      <c r="O133" t="s">
        <v>278</v>
      </c>
      <c r="P133" t="s">
        <v>278</v>
      </c>
      <c r="Q133" t="s">
        <v>278</v>
      </c>
      <c r="R133" t="s">
        <v>278</v>
      </c>
      <c r="S133" t="s">
        <v>277</v>
      </c>
      <c r="T133" t="s">
        <v>278</v>
      </c>
      <c r="U133" s="3"/>
      <c r="V133"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133"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X133"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Y13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33"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133" s="3">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37.5</v>
      </c>
      <c r="AB13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133"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42.5</v>
      </c>
      <c r="AD133"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45</v>
      </c>
      <c r="AE133"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13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33"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52.5</v>
      </c>
      <c r="AH133"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55</v>
      </c>
      <c r="AI133"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57.5</v>
      </c>
      <c r="AJ133"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60</v>
      </c>
      <c r="AK13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33"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65</v>
      </c>
    </row>
    <row r="134" spans="1:38" x14ac:dyDescent="0.55000000000000004">
      <c r="A134" t="s">
        <v>531</v>
      </c>
      <c r="B134" t="s">
        <v>532</v>
      </c>
      <c r="C134" s="4" t="s">
        <v>311</v>
      </c>
      <c r="D134" t="s">
        <v>278</v>
      </c>
      <c r="E134" t="s">
        <v>278</v>
      </c>
      <c r="F134" t="s">
        <v>277</v>
      </c>
      <c r="G134" t="s">
        <v>278</v>
      </c>
      <c r="H134" t="s">
        <v>278</v>
      </c>
      <c r="I134" t="s">
        <v>278</v>
      </c>
      <c r="J134" t="s">
        <v>278</v>
      </c>
      <c r="K134" t="s">
        <v>278</v>
      </c>
      <c r="L134" t="s">
        <v>277</v>
      </c>
      <c r="M134" t="s">
        <v>278</v>
      </c>
      <c r="N134" t="s">
        <v>277</v>
      </c>
      <c r="O134" t="s">
        <v>278</v>
      </c>
      <c r="P134" t="s">
        <v>278</v>
      </c>
      <c r="Q134" t="s">
        <v>277</v>
      </c>
      <c r="R134" t="s">
        <v>278</v>
      </c>
      <c r="S134" t="s">
        <v>277</v>
      </c>
      <c r="T134" t="s">
        <v>278</v>
      </c>
      <c r="U134" s="3"/>
      <c r="V134"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134"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134"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Y134"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Z134"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134" s="3">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37.5</v>
      </c>
      <c r="AB13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134"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34"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45</v>
      </c>
      <c r="AE13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13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34"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52.5</v>
      </c>
      <c r="AH134"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134"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57.5</v>
      </c>
      <c r="AJ134"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60</v>
      </c>
      <c r="AK13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34"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65</v>
      </c>
    </row>
    <row r="135" spans="1:38" x14ac:dyDescent="0.55000000000000004">
      <c r="A135" t="s">
        <v>533</v>
      </c>
      <c r="B135" t="s">
        <v>534</v>
      </c>
      <c r="C135" s="4" t="s">
        <v>311</v>
      </c>
      <c r="D135" t="s">
        <v>278</v>
      </c>
      <c r="E135" t="s">
        <v>277</v>
      </c>
      <c r="F135" t="s">
        <v>278</v>
      </c>
      <c r="G135" t="s">
        <v>277</v>
      </c>
      <c r="H135" t="s">
        <v>277</v>
      </c>
      <c r="I135" t="s">
        <v>278</v>
      </c>
      <c r="J135" t="s">
        <v>277</v>
      </c>
      <c r="K135" t="s">
        <v>278</v>
      </c>
      <c r="L135" t="s">
        <v>277</v>
      </c>
      <c r="M135" t="s">
        <v>277</v>
      </c>
      <c r="N135" t="s">
        <v>277</v>
      </c>
      <c r="O135" t="s">
        <v>278</v>
      </c>
      <c r="P135" t="s">
        <v>277</v>
      </c>
      <c r="Q135" t="s">
        <v>278</v>
      </c>
      <c r="R135" t="s">
        <v>277</v>
      </c>
      <c r="S135" t="s">
        <v>277</v>
      </c>
      <c r="T135" t="s">
        <v>277</v>
      </c>
      <c r="U135" s="3"/>
      <c r="V135"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135"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X135"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35"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35"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135"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3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135"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3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3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13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35"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35"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55</v>
      </c>
      <c r="AI135"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35"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3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3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36" spans="1:38" x14ac:dyDescent="0.55000000000000004">
      <c r="A136" t="s">
        <v>535</v>
      </c>
      <c r="B136" t="s">
        <v>536</v>
      </c>
      <c r="C136" s="4" t="s">
        <v>311</v>
      </c>
      <c r="D136" t="s">
        <v>277</v>
      </c>
      <c r="E136" t="s">
        <v>277</v>
      </c>
      <c r="F136" t="s">
        <v>277</v>
      </c>
      <c r="G136" t="s">
        <v>277</v>
      </c>
      <c r="H136" t="s">
        <v>277</v>
      </c>
      <c r="I136" t="s">
        <v>277</v>
      </c>
      <c r="J136" t="s">
        <v>277</v>
      </c>
      <c r="K136" t="s">
        <v>277</v>
      </c>
      <c r="L136" t="s">
        <v>277</v>
      </c>
      <c r="M136" t="s">
        <v>277</v>
      </c>
      <c r="N136" t="s">
        <v>278</v>
      </c>
      <c r="O136" t="s">
        <v>277</v>
      </c>
      <c r="P136" t="s">
        <v>277</v>
      </c>
      <c r="Q136" t="s">
        <v>277</v>
      </c>
      <c r="R136" t="s">
        <v>277</v>
      </c>
      <c r="S136" t="s">
        <v>277</v>
      </c>
      <c r="T136" t="s">
        <v>277</v>
      </c>
      <c r="U136" s="3"/>
      <c r="V136" s="3" t="str">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
      </c>
      <c r="W136"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136"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36"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36"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AA136"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36"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AC136"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3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36"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F136" s="3">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50</v>
      </c>
      <c r="AG136"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36"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136"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36"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3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36"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37" spans="1:38" x14ac:dyDescent="0.55000000000000004">
      <c r="A137" t="s">
        <v>537</v>
      </c>
      <c r="B137" t="s">
        <v>538</v>
      </c>
      <c r="C137" s="4" t="s">
        <v>311</v>
      </c>
      <c r="D137" t="s">
        <v>278</v>
      </c>
      <c r="E137" t="s">
        <v>278</v>
      </c>
      <c r="F137" t="s">
        <v>278</v>
      </c>
      <c r="G137" t="s">
        <v>278</v>
      </c>
      <c r="H137" t="s">
        <v>278</v>
      </c>
      <c r="I137" t="s">
        <v>278</v>
      </c>
      <c r="J137" t="s">
        <v>278</v>
      </c>
      <c r="K137" t="s">
        <v>278</v>
      </c>
      <c r="L137" t="s">
        <v>278</v>
      </c>
      <c r="M137" t="s">
        <v>278</v>
      </c>
      <c r="N137" t="s">
        <v>277</v>
      </c>
      <c r="O137" t="s">
        <v>278</v>
      </c>
      <c r="P137" t="s">
        <v>278</v>
      </c>
      <c r="Q137" t="s">
        <v>278</v>
      </c>
      <c r="R137" t="s">
        <v>278</v>
      </c>
      <c r="S137" t="s">
        <v>277</v>
      </c>
      <c r="T137" t="s">
        <v>278</v>
      </c>
      <c r="U137" s="3"/>
      <c r="V137"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137"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X137"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Y137"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Z13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137" s="3">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37.5</v>
      </c>
      <c r="AB13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137"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42.5</v>
      </c>
      <c r="AD137"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45</v>
      </c>
      <c r="AE13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13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37"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52.5</v>
      </c>
      <c r="AH137"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55</v>
      </c>
      <c r="AI137"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57.5</v>
      </c>
      <c r="AJ137"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60</v>
      </c>
      <c r="AK13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37"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65</v>
      </c>
    </row>
    <row r="138" spans="1:38" x14ac:dyDescent="0.55000000000000004">
      <c r="A138" t="s">
        <v>539</v>
      </c>
      <c r="B138" t="s">
        <v>540</v>
      </c>
      <c r="C138" s="4" t="s">
        <v>311</v>
      </c>
      <c r="D138" t="s">
        <v>278</v>
      </c>
      <c r="E138" t="s">
        <v>278</v>
      </c>
      <c r="F138" t="s">
        <v>278</v>
      </c>
      <c r="G138" t="s">
        <v>278</v>
      </c>
      <c r="H138" t="s">
        <v>277</v>
      </c>
      <c r="I138" t="s">
        <v>278</v>
      </c>
      <c r="J138" t="s">
        <v>278</v>
      </c>
      <c r="K138" t="s">
        <v>278</v>
      </c>
      <c r="L138" t="s">
        <v>278</v>
      </c>
      <c r="M138" t="s">
        <v>278</v>
      </c>
      <c r="N138" t="s">
        <v>277</v>
      </c>
      <c r="O138" t="s">
        <v>278</v>
      </c>
      <c r="P138" t="s">
        <v>278</v>
      </c>
      <c r="Q138" t="s">
        <v>278</v>
      </c>
      <c r="R138" t="s">
        <v>278</v>
      </c>
      <c r="S138" t="s">
        <v>277</v>
      </c>
      <c r="T138" t="s">
        <v>278</v>
      </c>
      <c r="U138" s="3"/>
      <c r="V138"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138"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X138"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Y138"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38"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138" s="3">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37.5</v>
      </c>
      <c r="AB138"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138"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42.5</v>
      </c>
      <c r="AD138"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45</v>
      </c>
      <c r="AE138"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13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38"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52.5</v>
      </c>
      <c r="AH138"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55</v>
      </c>
      <c r="AI138"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57.5</v>
      </c>
      <c r="AJ138"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60</v>
      </c>
      <c r="AK13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38"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65</v>
      </c>
    </row>
    <row r="139" spans="1:38" x14ac:dyDescent="0.55000000000000004">
      <c r="A139" t="s">
        <v>539</v>
      </c>
      <c r="B139" t="s">
        <v>541</v>
      </c>
      <c r="C139" s="4" t="s">
        <v>311</v>
      </c>
      <c r="D139" t="s">
        <v>278</v>
      </c>
      <c r="E139" t="s">
        <v>278</v>
      </c>
      <c r="F139" t="s">
        <v>278</v>
      </c>
      <c r="G139" t="s">
        <v>278</v>
      </c>
      <c r="H139" t="s">
        <v>277</v>
      </c>
      <c r="I139" t="s">
        <v>278</v>
      </c>
      <c r="J139" t="s">
        <v>278</v>
      </c>
      <c r="K139" t="s">
        <v>278</v>
      </c>
      <c r="L139" t="s">
        <v>278</v>
      </c>
      <c r="M139" t="s">
        <v>278</v>
      </c>
      <c r="N139" t="s">
        <v>277</v>
      </c>
      <c r="O139" t="s">
        <v>278</v>
      </c>
      <c r="P139" t="s">
        <v>278</v>
      </c>
      <c r="Q139" t="s">
        <v>278</v>
      </c>
      <c r="R139" t="s">
        <v>278</v>
      </c>
      <c r="S139" t="s">
        <v>277</v>
      </c>
      <c r="T139" t="s">
        <v>278</v>
      </c>
      <c r="U139" s="3"/>
      <c r="V139"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139"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X139"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Y139"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39"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139" s="3">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37.5</v>
      </c>
      <c r="AB139"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139"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42.5</v>
      </c>
      <c r="AD139"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45</v>
      </c>
      <c r="AE139"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13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39"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52.5</v>
      </c>
      <c r="AH139"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55</v>
      </c>
      <c r="AI139"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57.5</v>
      </c>
      <c r="AJ139"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60</v>
      </c>
      <c r="AK139"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39"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65</v>
      </c>
    </row>
    <row r="140" spans="1:38" x14ac:dyDescent="0.55000000000000004">
      <c r="A140" t="s">
        <v>542</v>
      </c>
      <c r="B140" t="s">
        <v>543</v>
      </c>
      <c r="C140" s="4" t="s">
        <v>311</v>
      </c>
      <c r="D140" t="s">
        <v>278</v>
      </c>
      <c r="E140" t="s">
        <v>278</v>
      </c>
      <c r="F140" t="s">
        <v>278</v>
      </c>
      <c r="G140" t="s">
        <v>278</v>
      </c>
      <c r="H140" t="s">
        <v>278</v>
      </c>
      <c r="I140" t="s">
        <v>278</v>
      </c>
      <c r="J140" t="s">
        <v>278</v>
      </c>
      <c r="K140" t="s">
        <v>278</v>
      </c>
      <c r="L140" t="s">
        <v>278</v>
      </c>
      <c r="M140" t="s">
        <v>278</v>
      </c>
      <c r="N140" t="s">
        <v>277</v>
      </c>
      <c r="O140" t="s">
        <v>278</v>
      </c>
      <c r="P140" t="s">
        <v>278</v>
      </c>
      <c r="Q140" t="s">
        <v>278</v>
      </c>
      <c r="R140" t="s">
        <v>278</v>
      </c>
      <c r="S140" t="s">
        <v>277</v>
      </c>
      <c r="T140" t="s">
        <v>278</v>
      </c>
      <c r="U140" s="3"/>
      <c r="V140"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140"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X140"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Y140"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Z140"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140" s="3">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37.5</v>
      </c>
      <c r="AB140"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140"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42.5</v>
      </c>
      <c r="AD140"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45</v>
      </c>
      <c r="AE140"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14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40"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52.5</v>
      </c>
      <c r="AH140"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55</v>
      </c>
      <c r="AI140"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57.5</v>
      </c>
      <c r="AJ140"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60</v>
      </c>
      <c r="AK14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40"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65</v>
      </c>
    </row>
    <row r="141" spans="1:38" x14ac:dyDescent="0.55000000000000004">
      <c r="A141" t="s">
        <v>544</v>
      </c>
      <c r="B141" t="s">
        <v>545</v>
      </c>
      <c r="C141" s="4" t="s">
        <v>311</v>
      </c>
      <c r="D141" t="s">
        <v>278</v>
      </c>
      <c r="E141" t="s">
        <v>278</v>
      </c>
      <c r="F141" t="s">
        <v>278</v>
      </c>
      <c r="G141" t="s">
        <v>278</v>
      </c>
      <c r="H141" t="s">
        <v>278</v>
      </c>
      <c r="I141" t="s">
        <v>278</v>
      </c>
      <c r="J141" t="s">
        <v>278</v>
      </c>
      <c r="K141" t="s">
        <v>278</v>
      </c>
      <c r="L141" t="s">
        <v>278</v>
      </c>
      <c r="M141" t="s">
        <v>278</v>
      </c>
      <c r="N141" t="s">
        <v>277</v>
      </c>
      <c r="O141" t="s">
        <v>278</v>
      </c>
      <c r="P141" t="s">
        <v>278</v>
      </c>
      <c r="Q141" t="s">
        <v>278</v>
      </c>
      <c r="R141" t="s">
        <v>278</v>
      </c>
      <c r="S141" t="s">
        <v>277</v>
      </c>
      <c r="T141" t="s">
        <v>278</v>
      </c>
      <c r="U141" s="3"/>
      <c r="V141"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141"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X141"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Y141"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Z141"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141" s="3">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37.5</v>
      </c>
      <c r="AB141"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141"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42.5</v>
      </c>
      <c r="AD141"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45</v>
      </c>
      <c r="AE141"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14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41"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52.5</v>
      </c>
      <c r="AH141"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55</v>
      </c>
      <c r="AI141"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57.5</v>
      </c>
      <c r="AJ141"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60</v>
      </c>
      <c r="AK141"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41"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65</v>
      </c>
    </row>
    <row r="142" spans="1:38" x14ac:dyDescent="0.55000000000000004">
      <c r="A142" t="s">
        <v>546</v>
      </c>
      <c r="B142" t="s">
        <v>547</v>
      </c>
      <c r="C142" s="4" t="s">
        <v>311</v>
      </c>
      <c r="D142" t="s">
        <v>278</v>
      </c>
      <c r="E142" t="s">
        <v>278</v>
      </c>
      <c r="F142" t="s">
        <v>278</v>
      </c>
      <c r="G142" t="s">
        <v>278</v>
      </c>
      <c r="H142" t="s">
        <v>278</v>
      </c>
      <c r="I142" t="s">
        <v>278</v>
      </c>
      <c r="J142" t="s">
        <v>278</v>
      </c>
      <c r="K142" t="s">
        <v>278</v>
      </c>
      <c r="L142" t="s">
        <v>278</v>
      </c>
      <c r="M142" t="s">
        <v>278</v>
      </c>
      <c r="N142" t="s">
        <v>277</v>
      </c>
      <c r="O142" t="s">
        <v>278</v>
      </c>
      <c r="P142" t="s">
        <v>278</v>
      </c>
      <c r="Q142" t="s">
        <v>278</v>
      </c>
      <c r="R142" t="s">
        <v>278</v>
      </c>
      <c r="S142" t="s">
        <v>277</v>
      </c>
      <c r="T142" t="s">
        <v>278</v>
      </c>
      <c r="U142" s="3"/>
      <c r="V142"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142"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X142"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Y142"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Z142"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142" s="3">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37.5</v>
      </c>
      <c r="AB14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142"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42.5</v>
      </c>
      <c r="AD142"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45</v>
      </c>
      <c r="AE14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14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42"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52.5</v>
      </c>
      <c r="AH142"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55</v>
      </c>
      <c r="AI142"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57.5</v>
      </c>
      <c r="AJ142"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60</v>
      </c>
      <c r="AK142"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42"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65</v>
      </c>
    </row>
    <row r="143" spans="1:38" x14ac:dyDescent="0.55000000000000004">
      <c r="A143" t="s">
        <v>548</v>
      </c>
      <c r="B143" t="s">
        <v>549</v>
      </c>
      <c r="C143" s="4" t="s">
        <v>311</v>
      </c>
      <c r="D143" t="s">
        <v>278</v>
      </c>
      <c r="E143" t="s">
        <v>277</v>
      </c>
      <c r="F143" t="s">
        <v>277</v>
      </c>
      <c r="G143" t="s">
        <v>278</v>
      </c>
      <c r="H143" t="s">
        <v>277</v>
      </c>
      <c r="I143" t="s">
        <v>277</v>
      </c>
      <c r="J143" t="s">
        <v>277</v>
      </c>
      <c r="K143" t="s">
        <v>278</v>
      </c>
      <c r="L143" t="s">
        <v>277</v>
      </c>
      <c r="M143" t="s">
        <v>277</v>
      </c>
      <c r="N143" t="s">
        <v>277</v>
      </c>
      <c r="O143" t="s">
        <v>277</v>
      </c>
      <c r="P143" t="s">
        <v>278</v>
      </c>
      <c r="Q143" t="s">
        <v>277</v>
      </c>
      <c r="R143" t="s">
        <v>278</v>
      </c>
      <c r="S143" t="s">
        <v>277</v>
      </c>
      <c r="T143" t="s">
        <v>277</v>
      </c>
      <c r="U143" s="3"/>
      <c r="V143"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143"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X143"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Y14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43"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AA143"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4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143"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43"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43"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F14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43"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43"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I143"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57.5</v>
      </c>
      <c r="AJ143"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60</v>
      </c>
      <c r="AK14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43"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44" spans="1:38" x14ac:dyDescent="0.55000000000000004">
      <c r="A144" t="s">
        <v>550</v>
      </c>
      <c r="B144" t="s">
        <v>551</v>
      </c>
      <c r="C144" s="4" t="s">
        <v>277</v>
      </c>
      <c r="D144" t="s">
        <v>278</v>
      </c>
      <c r="E144" t="s">
        <v>278</v>
      </c>
      <c r="F144" t="s">
        <v>278</v>
      </c>
      <c r="G144" t="s">
        <v>278</v>
      </c>
      <c r="H144" t="s">
        <v>278</v>
      </c>
      <c r="I144" t="s">
        <v>278</v>
      </c>
      <c r="J144" t="s">
        <v>278</v>
      </c>
      <c r="K144" t="s">
        <v>278</v>
      </c>
      <c r="L144" t="s">
        <v>278</v>
      </c>
      <c r="M144" t="s">
        <v>278</v>
      </c>
      <c r="N144" t="s">
        <v>277</v>
      </c>
      <c r="O144" t="s">
        <v>278</v>
      </c>
      <c r="P144" t="s">
        <v>278</v>
      </c>
      <c r="Q144" t="s">
        <v>278</v>
      </c>
      <c r="R144" t="s">
        <v>278</v>
      </c>
      <c r="S144" t="s">
        <v>278</v>
      </c>
      <c r="T144" t="s">
        <v>278</v>
      </c>
      <c r="U144" s="3">
        <v>30</v>
      </c>
      <c r="V144"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30</v>
      </c>
      <c r="W144"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30</v>
      </c>
      <c r="X144"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Y144"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30</v>
      </c>
      <c r="Z144"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30</v>
      </c>
      <c r="AA144" s="3">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30</v>
      </c>
      <c r="AB14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30</v>
      </c>
      <c r="AC144"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30</v>
      </c>
      <c r="AD144"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30</v>
      </c>
      <c r="AE14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30</v>
      </c>
      <c r="AF14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44"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30</v>
      </c>
      <c r="AH144"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30</v>
      </c>
      <c r="AI144"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30</v>
      </c>
      <c r="AJ144"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30</v>
      </c>
      <c r="AK144" s="3">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30</v>
      </c>
      <c r="AL144"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30</v>
      </c>
    </row>
    <row r="145" spans="1:38" x14ac:dyDescent="0.55000000000000004">
      <c r="A145" t="s">
        <v>552</v>
      </c>
      <c r="B145" t="s">
        <v>553</v>
      </c>
      <c r="C145" s="4" t="s">
        <v>311</v>
      </c>
      <c r="D145" t="s">
        <v>278</v>
      </c>
      <c r="E145" t="s">
        <v>278</v>
      </c>
      <c r="F145" t="s">
        <v>278</v>
      </c>
      <c r="G145" t="s">
        <v>278</v>
      </c>
      <c r="H145" t="s">
        <v>278</v>
      </c>
      <c r="I145" t="s">
        <v>278</v>
      </c>
      <c r="J145" t="s">
        <v>278</v>
      </c>
      <c r="K145" t="s">
        <v>278</v>
      </c>
      <c r="L145" t="s">
        <v>278</v>
      </c>
      <c r="M145" t="s">
        <v>278</v>
      </c>
      <c r="N145" t="s">
        <v>277</v>
      </c>
      <c r="O145" t="s">
        <v>278</v>
      </c>
      <c r="P145" t="s">
        <v>278</v>
      </c>
      <c r="Q145" t="s">
        <v>278</v>
      </c>
      <c r="R145" t="s">
        <v>278</v>
      </c>
      <c r="S145" t="s">
        <v>277</v>
      </c>
      <c r="T145" t="s">
        <v>278</v>
      </c>
      <c r="U145" s="3"/>
      <c r="V145"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145"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X145"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Y145"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Z145"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145" s="3">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37.5</v>
      </c>
      <c r="AB14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145"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42.5</v>
      </c>
      <c r="AD145"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45</v>
      </c>
      <c r="AE14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14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45"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52.5</v>
      </c>
      <c r="AH145"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55</v>
      </c>
      <c r="AI145"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57.5</v>
      </c>
      <c r="AJ145"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60</v>
      </c>
      <c r="AK14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45"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65</v>
      </c>
    </row>
    <row r="146" spans="1:38" x14ac:dyDescent="0.55000000000000004">
      <c r="A146" t="s">
        <v>11</v>
      </c>
      <c r="B146" t="s">
        <v>554</v>
      </c>
      <c r="C146" s="4" t="s">
        <v>311</v>
      </c>
      <c r="D146" t="s">
        <v>278</v>
      </c>
      <c r="E146" t="s">
        <v>277</v>
      </c>
      <c r="F146" t="s">
        <v>278</v>
      </c>
      <c r="G146" t="s">
        <v>277</v>
      </c>
      <c r="H146" t="s">
        <v>277</v>
      </c>
      <c r="I146" t="s">
        <v>278</v>
      </c>
      <c r="J146" t="s">
        <v>277</v>
      </c>
      <c r="K146" t="s">
        <v>278</v>
      </c>
      <c r="L146" t="s">
        <v>277</v>
      </c>
      <c r="M146" t="s">
        <v>277</v>
      </c>
      <c r="N146" t="s">
        <v>277</v>
      </c>
      <c r="O146" t="s">
        <v>278</v>
      </c>
      <c r="P146" t="s">
        <v>277</v>
      </c>
      <c r="Q146" t="s">
        <v>278</v>
      </c>
      <c r="R146" t="s">
        <v>277</v>
      </c>
      <c r="S146" t="s">
        <v>277</v>
      </c>
      <c r="T146" t="s">
        <v>277</v>
      </c>
      <c r="U146" s="3"/>
      <c r="V146"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146"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X146"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46"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Z14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146"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4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146"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D14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4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14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46"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46"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55</v>
      </c>
      <c r="AI146"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46"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K14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46"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row r="147" spans="1:38" x14ac:dyDescent="0.55000000000000004">
      <c r="A147" t="s">
        <v>20</v>
      </c>
      <c r="B147" t="s">
        <v>555</v>
      </c>
      <c r="C147" s="4" t="s">
        <v>311</v>
      </c>
      <c r="D147" t="s">
        <v>278</v>
      </c>
      <c r="E147" t="s">
        <v>277</v>
      </c>
      <c r="F147" t="s">
        <v>278</v>
      </c>
      <c r="G147" t="s">
        <v>277</v>
      </c>
      <c r="H147" t="s">
        <v>278</v>
      </c>
      <c r="I147" t="s">
        <v>278</v>
      </c>
      <c r="J147" t="s">
        <v>277</v>
      </c>
      <c r="K147" t="s">
        <v>278</v>
      </c>
      <c r="L147" t="s">
        <v>278</v>
      </c>
      <c r="M147" t="s">
        <v>277</v>
      </c>
      <c r="N147" t="s">
        <v>277</v>
      </c>
      <c r="O147" t="s">
        <v>278</v>
      </c>
      <c r="P147" t="s">
        <v>277</v>
      </c>
      <c r="Q147" t="s">
        <v>278</v>
      </c>
      <c r="R147" t="s">
        <v>278</v>
      </c>
      <c r="S147" t="s">
        <v>277</v>
      </c>
      <c r="T147" t="s">
        <v>277</v>
      </c>
      <c r="U147" s="3"/>
      <c r="V147" s="3">
        <f>IF(TableOutpatientRates2627[[#This Row],[CNS Group Allowed]]="Y",IF(NOT(ISBLANK(TableOutpatientRates2627[[#This Row],[Standard Rate]])),TableOutpatientRates2627[Standard Rate],INDEX(TableOutpatientHourlyRates2627[Hourly Rate],MATCH("CNS Group",TableOutpatientHourlyRates2627[Group Name],0))/60*TableOutpatientRates2627[[#This Row],[Minutes for Rate]]),"")</f>
        <v>25</v>
      </c>
      <c r="W147"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X147"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Y147"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Z14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AA147" s="3" t="str">
        <f>IF(TableOutpatientRates2627[[#This Row],[MHRS Group Allowed]]="Y",IF(NOT(ISBLANK(TableOutpatientRates2627[[#This Row],[Standard Rate]])),TableOutpatientRates2627[Standard Rate],INDEX(TableOutpatientHourlyRates2627[Hourly Rate],MATCH("MHRS Group",TableOutpatientHourlyRates2627[Group Name],0))/60*TableOutpatientRates2627[[#This Row],[Minutes for Rate]]),"")</f>
        <v/>
      </c>
      <c r="AB14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AC147"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42.5</v>
      </c>
      <c r="AD147"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E14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47.5</v>
      </c>
      <c r="AF14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G147"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H147"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55</v>
      </c>
      <c r="AI147"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J147"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60</v>
      </c>
      <c r="AK14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c r="AL147"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row>
  </sheetData>
  <conditionalFormatting sqref="V2:V147">
    <cfRule type="expression" dxfId="146" priority="1">
      <formula>IF(OR(ISBLANK($D2), D2 = ""),TRUE,FALSE)</formula>
    </cfRule>
  </conditionalFormatting>
  <conditionalFormatting sqref="W2:W147">
    <cfRule type="expression" dxfId="145" priority="2">
      <formula>IF(OR(ISBLANK($F2), F2 = ""),TRUE,FALSE)</formula>
    </cfRule>
  </conditionalFormatting>
  <conditionalFormatting sqref="X2:X147">
    <cfRule type="expression" dxfId="144" priority="3">
      <formula>IF(OR(ISBLANK($G2), G2 = ""),TRUE,FALSE)</formula>
    </cfRule>
  </conditionalFormatting>
  <conditionalFormatting sqref="Y2:Y147">
    <cfRule type="expression" dxfId="143" priority="4">
      <formula>IF(OR(ISBLANK($H2), H2 = ""),TRUE,FALSE)</formula>
    </cfRule>
  </conditionalFormatting>
  <conditionalFormatting sqref="Z2:Z147">
    <cfRule type="expression" dxfId="142" priority="5">
      <formula>IF(OR(ISBLANK($I2), I2 = ""),TRUE,FALSE)</formula>
    </cfRule>
  </conditionalFormatting>
  <conditionalFormatting sqref="AA2:AA147">
    <cfRule type="expression" dxfId="141" priority="6">
      <formula>IF(OR(ISBLANK($J2), J2 = ""),TRUE,FALSE)</formula>
    </cfRule>
  </conditionalFormatting>
  <conditionalFormatting sqref="AB2:AB147">
    <cfRule type="expression" dxfId="140" priority="7">
      <formula>IF(OR(ISBLANK($K2), K2 = ""),TRUE,FALSE)</formula>
    </cfRule>
  </conditionalFormatting>
  <conditionalFormatting sqref="AC2:AC147">
    <cfRule type="expression" dxfId="139" priority="8">
      <formula>IF(OR(ISBLANK($L2), L2 = ""),TRUE,FALSE)</formula>
    </cfRule>
  </conditionalFormatting>
  <conditionalFormatting sqref="AD2:AD147">
    <cfRule type="expression" dxfId="138" priority="9">
      <formula>IF(OR(ISBLANK($M2), M2 = ""),TRUE,FALSE)</formula>
    </cfRule>
  </conditionalFormatting>
  <conditionalFormatting sqref="AE2:AE147">
    <cfRule type="expression" dxfId="137" priority="10">
      <formula>IF(OR(ISBLANK($O2), O2 = ""),TRUE,FALSE)</formula>
    </cfRule>
  </conditionalFormatting>
  <conditionalFormatting sqref="AF2:AF147">
    <cfRule type="expression" dxfId="136" priority="11">
      <formula>IF(OR(ISBLANK($N2), N2 = ""),TRUE,FALSE)</formula>
    </cfRule>
  </conditionalFormatting>
  <conditionalFormatting sqref="AG2:AG147">
    <cfRule type="expression" dxfId="135" priority="12">
      <formula>IF(OR(ISBLANK($T2), T2 = ""),TRUE,FALSE)</formula>
    </cfRule>
  </conditionalFormatting>
  <conditionalFormatting sqref="AH2:AH147">
    <cfRule type="expression" dxfId="134" priority="13">
      <formula>IF(OR(ISBLANK($Q2), Q2 = ""),TRUE,FALSE)</formula>
    </cfRule>
  </conditionalFormatting>
  <conditionalFormatting sqref="AI2:AI147">
    <cfRule type="expression" dxfId="133" priority="14">
      <formula>IF(OR(ISBLANK($P2), P2 = ""),TRUE,FALSE)</formula>
    </cfRule>
  </conditionalFormatting>
  <conditionalFormatting sqref="AJ2:AJ147">
    <cfRule type="expression" dxfId="132" priority="15">
      <formula>IF(OR(ISBLANK($R2), R2 = ""),TRUE,FALSE)</formula>
    </cfRule>
  </conditionalFormatting>
  <conditionalFormatting sqref="AK2:AK147">
    <cfRule type="expression" dxfId="131" priority="16">
      <formula>IF(OR(ISBLANK($S2), S2 = ""),TRUE,FALSE)</formula>
    </cfRule>
  </conditionalFormatting>
  <conditionalFormatting sqref="AL2:AL147">
    <cfRule type="expression" dxfId="130" priority="17">
      <formula>IF(OR(ISBLANK($E2), E2 = ""),TRUE,FALSE)</formula>
    </cfRule>
  </conditionalFormatting>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L19"/>
  <sheetViews>
    <sheetView workbookViewId="0">
      <pane ySplit="1" topLeftCell="A2" activePane="bottomLeft" state="frozen"/>
      <selection pane="bottomLeft"/>
    </sheetView>
  </sheetViews>
  <sheetFormatPr defaultRowHeight="14.4" x14ac:dyDescent="0.55000000000000004"/>
  <cols>
    <col min="1" max="1" width="12.734375" customWidth="1"/>
    <col min="2" max="2" width="60" customWidth="1"/>
    <col min="3" max="3" width="17.734375" customWidth="1"/>
    <col min="4" max="20" width="9.15625" hidden="1" customWidth="1"/>
    <col min="21" max="21" width="15.3671875" customWidth="1"/>
    <col min="22" max="22" width="12.47265625" customWidth="1"/>
    <col min="23" max="23" width="13.578125" customWidth="1"/>
    <col min="24" max="24" width="12.47265625" customWidth="1"/>
    <col min="25" max="25" width="12.05078125" customWidth="1"/>
    <col min="26" max="26" width="12.1015625" customWidth="1"/>
    <col min="27" max="27" width="14.3125" customWidth="1"/>
    <col min="28" max="28" width="11.47265625" customWidth="1"/>
    <col min="29" max="29" width="11.41796875" customWidth="1"/>
    <col min="30" max="30" width="15" customWidth="1"/>
    <col min="31" max="31" width="11.3125" customWidth="1"/>
    <col min="32" max="32" width="13.3671875" customWidth="1"/>
    <col min="33" max="33" width="15.68359375" customWidth="1"/>
    <col min="34" max="34" width="12.1015625" customWidth="1"/>
    <col min="35" max="35" width="11.1015625" customWidth="1"/>
    <col min="36" max="36" width="11.5234375" customWidth="1"/>
    <col min="37" max="37" width="13.3671875" customWidth="1"/>
    <col min="38" max="38" width="12.9453125" customWidth="1"/>
  </cols>
  <sheetData>
    <row r="1" spans="1:38" s="1" customFormat="1" ht="45" customHeight="1" x14ac:dyDescent="0.55000000000000004">
      <c r="A1" s="1" t="s">
        <v>255</v>
      </c>
      <c r="B1" s="1" t="s">
        <v>114</v>
      </c>
      <c r="C1" s="1" t="s">
        <v>256</v>
      </c>
      <c r="D1" s="1" t="s">
        <v>257</v>
      </c>
      <c r="E1" s="1" t="s">
        <v>258</v>
      </c>
      <c r="F1" s="1" t="s">
        <v>259</v>
      </c>
      <c r="G1" s="1" t="s">
        <v>260</v>
      </c>
      <c r="H1" s="1" t="s">
        <v>261</v>
      </c>
      <c r="I1" s="1" t="s">
        <v>262</v>
      </c>
      <c r="J1" s="1" t="s">
        <v>263</v>
      </c>
      <c r="K1" s="1" t="s">
        <v>264</v>
      </c>
      <c r="L1" s="1" t="s">
        <v>265</v>
      </c>
      <c r="M1" s="1" t="s">
        <v>266</v>
      </c>
      <c r="N1" s="1" t="s">
        <v>267</v>
      </c>
      <c r="O1" s="1" t="s">
        <v>268</v>
      </c>
      <c r="P1" s="1" t="s">
        <v>269</v>
      </c>
      <c r="Q1" s="1" t="s">
        <v>270</v>
      </c>
      <c r="R1" s="1" t="s">
        <v>271</v>
      </c>
      <c r="S1" s="1" t="s">
        <v>272</v>
      </c>
      <c r="T1" s="1" t="s">
        <v>273</v>
      </c>
      <c r="U1" s="1" t="s">
        <v>274</v>
      </c>
      <c r="V1" s="1" t="s">
        <v>79</v>
      </c>
      <c r="W1" s="1" t="s">
        <v>81</v>
      </c>
      <c r="X1" s="1" t="s">
        <v>83</v>
      </c>
      <c r="Y1" s="1" t="s">
        <v>85</v>
      </c>
      <c r="Z1" s="1" t="s">
        <v>87</v>
      </c>
      <c r="AA1" s="1" t="s">
        <v>89</v>
      </c>
      <c r="AB1" s="1" t="s">
        <v>91</v>
      </c>
      <c r="AC1" s="1" t="s">
        <v>93</v>
      </c>
      <c r="AD1" s="1" t="s">
        <v>95</v>
      </c>
      <c r="AE1" s="1" t="s">
        <v>97</v>
      </c>
      <c r="AF1" s="1" t="s">
        <v>99</v>
      </c>
      <c r="AG1" s="1" t="s">
        <v>101</v>
      </c>
      <c r="AH1" s="1" t="s">
        <v>103</v>
      </c>
      <c r="AI1" s="1" t="s">
        <v>105</v>
      </c>
      <c r="AJ1" s="1" t="s">
        <v>107</v>
      </c>
      <c r="AK1" s="1" t="s">
        <v>109</v>
      </c>
      <c r="AL1" s="1" t="s">
        <v>111</v>
      </c>
    </row>
    <row r="2" spans="1:38" x14ac:dyDescent="0.55000000000000004">
      <c r="A2" t="s">
        <v>24</v>
      </c>
      <c r="B2" t="s">
        <v>279</v>
      </c>
      <c r="C2" s="4" t="s">
        <v>280</v>
      </c>
      <c r="D2" t="s">
        <v>278</v>
      </c>
      <c r="E2" t="s">
        <v>278</v>
      </c>
      <c r="F2" t="s">
        <v>277</v>
      </c>
      <c r="G2" t="s">
        <v>277</v>
      </c>
      <c r="H2" t="s">
        <v>278</v>
      </c>
      <c r="I2" t="s">
        <v>277</v>
      </c>
      <c r="J2" t="s">
        <v>278</v>
      </c>
      <c r="K2" t="s">
        <v>277</v>
      </c>
      <c r="L2" t="s">
        <v>277</v>
      </c>
      <c r="M2" t="s">
        <v>277</v>
      </c>
      <c r="N2" t="s">
        <v>278</v>
      </c>
      <c r="O2" t="s">
        <v>277</v>
      </c>
      <c r="P2" t="s">
        <v>278</v>
      </c>
      <c r="Q2" t="s">
        <v>277</v>
      </c>
      <c r="R2" t="s">
        <v>277</v>
      </c>
      <c r="S2" t="s">
        <v>277</v>
      </c>
      <c r="T2" t="s">
        <v>277</v>
      </c>
      <c r="U2" s="3"/>
      <c r="V2" s="3">
        <f>IF(TableOutpatientRates2425_Commercial[[#This Row],[CNS Group Allowed]]="Y",IF(NOT(ISBLANK(TableOutpatientRates2425_Commercial[[#This Row],[Standard Rate]])),TableOutpatientRates2425_Commercial[Standard Rate],INDEX(TableOutpatientHourlyRates2425[Hourly Rate],MATCH("CNS Group",TableOutpatientHourlyRates2425[Group Name],0))/60*TableOutpatientRates2425_Commercial[[#This Row],[Minutes for Rate]]),"")</f>
        <v>100</v>
      </c>
      <c r="W2" s="3">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110</v>
      </c>
      <c r="X2"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Y2" s="3" t="str">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
      </c>
      <c r="Z2"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140</v>
      </c>
      <c r="AA2" s="3" t="str">
        <f>IF(TableOutpatientRates2425_Commercial[[#This Row],[MHRS Group Allowed]]="Y",IF(NOT(ISBLANK(TableOutpatientRates2425_Commercial[[#This Row],[Standard Rate]])),TableOutpatientRates2425_Commercial[Standard Rate],INDEX(TableOutpatientHourlyRates2425[Hourly Rate],MATCH("MHRS Group",TableOutpatientHourlyRates2425[Group Name],0))/60*TableOutpatientRates2425_Commercial[[#This Row],[Minutes for Rate]]),"")</f>
        <v/>
      </c>
      <c r="AB2"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160</v>
      </c>
      <c r="AC2" s="3" t="str">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
      </c>
      <c r="AD2"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E2"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190</v>
      </c>
      <c r="AF2"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G2"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H2" s="3">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220</v>
      </c>
      <c r="AI2"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J2" s="3" t="str">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
      </c>
      <c r="AK2"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c r="AL2"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row>
    <row r="3" spans="1:38" x14ac:dyDescent="0.55000000000000004">
      <c r="A3" t="s">
        <v>50</v>
      </c>
      <c r="B3" t="s">
        <v>281</v>
      </c>
      <c r="C3" s="4" t="s">
        <v>280</v>
      </c>
      <c r="D3" t="s">
        <v>278</v>
      </c>
      <c r="E3" t="s">
        <v>277</v>
      </c>
      <c r="F3" t="s">
        <v>277</v>
      </c>
      <c r="G3" t="s">
        <v>277</v>
      </c>
      <c r="H3" t="s">
        <v>278</v>
      </c>
      <c r="I3" t="s">
        <v>277</v>
      </c>
      <c r="J3" t="s">
        <v>278</v>
      </c>
      <c r="K3" t="s">
        <v>277</v>
      </c>
      <c r="L3" t="s">
        <v>277</v>
      </c>
      <c r="M3" t="s">
        <v>277</v>
      </c>
      <c r="N3" t="s">
        <v>278</v>
      </c>
      <c r="O3" t="s">
        <v>277</v>
      </c>
      <c r="P3" t="s">
        <v>277</v>
      </c>
      <c r="Q3" t="s">
        <v>277</v>
      </c>
      <c r="R3" t="s">
        <v>277</v>
      </c>
      <c r="S3" t="s">
        <v>277</v>
      </c>
      <c r="T3" t="s">
        <v>277</v>
      </c>
      <c r="U3" s="3"/>
      <c r="V3" s="3">
        <f>IF(TableOutpatientRates2425_Commercial[[#This Row],[CNS Group Allowed]]="Y",IF(NOT(ISBLANK(TableOutpatientRates2425_Commercial[[#This Row],[Standard Rate]])),TableOutpatientRates2425_Commercial[Standard Rate],INDEX(TableOutpatientHourlyRates2425[Hourly Rate],MATCH("CNS Group",TableOutpatientHourlyRates2425[Group Name],0))/60*TableOutpatientRates2425_Commercial[[#This Row],[Minutes for Rate]]),"")</f>
        <v>100</v>
      </c>
      <c r="W3" s="3" t="str">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
      </c>
      <c r="X3"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Y3" s="3" t="str">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
      </c>
      <c r="Z3"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140</v>
      </c>
      <c r="AA3" s="3" t="str">
        <f>IF(TableOutpatientRates2425_Commercial[[#This Row],[MHRS Group Allowed]]="Y",IF(NOT(ISBLANK(TableOutpatientRates2425_Commercial[[#This Row],[Standard Rate]])),TableOutpatientRates2425_Commercial[Standard Rate],INDEX(TableOutpatientHourlyRates2425[Hourly Rate],MATCH("MHRS Group",TableOutpatientHourlyRates2425[Group Name],0))/60*TableOutpatientRates2425_Commercial[[#This Row],[Minutes for Rate]]),"")</f>
        <v/>
      </c>
      <c r="AB3"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160</v>
      </c>
      <c r="AC3" s="3" t="str">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
      </c>
      <c r="AD3"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E3"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190</v>
      </c>
      <c r="AF3"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G3"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H3" s="3" t="str">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
      </c>
      <c r="AI3"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J3" s="3" t="str">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
      </c>
      <c r="AK3"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c r="AL3"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row>
    <row r="4" spans="1:38" x14ac:dyDescent="0.55000000000000004">
      <c r="A4" t="s">
        <v>73</v>
      </c>
      <c r="B4" t="s">
        <v>292</v>
      </c>
      <c r="C4" s="4" t="s">
        <v>280</v>
      </c>
      <c r="D4" t="s">
        <v>278</v>
      </c>
      <c r="E4" t="s">
        <v>278</v>
      </c>
      <c r="F4" t="s">
        <v>277</v>
      </c>
      <c r="G4" t="s">
        <v>277</v>
      </c>
      <c r="H4" t="s">
        <v>278</v>
      </c>
      <c r="I4" t="s">
        <v>277</v>
      </c>
      <c r="J4" t="s">
        <v>278</v>
      </c>
      <c r="K4" t="s">
        <v>277</v>
      </c>
      <c r="L4" t="s">
        <v>277</v>
      </c>
      <c r="M4" t="s">
        <v>277</v>
      </c>
      <c r="N4" t="s">
        <v>278</v>
      </c>
      <c r="O4" t="s">
        <v>277</v>
      </c>
      <c r="P4" t="s">
        <v>278</v>
      </c>
      <c r="Q4" t="s">
        <v>277</v>
      </c>
      <c r="R4" t="s">
        <v>277</v>
      </c>
      <c r="S4" t="s">
        <v>277</v>
      </c>
      <c r="T4" t="s">
        <v>277</v>
      </c>
      <c r="U4" s="3"/>
      <c r="V4" s="3">
        <f>IF(TableOutpatientRates2425_Commercial[[#This Row],[CNS Group Allowed]]="Y",IF(NOT(ISBLANK(TableOutpatientRates2425_Commercial[[#This Row],[Standard Rate]])),TableOutpatientRates2425_Commercial[Standard Rate],INDEX(TableOutpatientHourlyRates2425[Hourly Rate],MATCH("CNS Group",TableOutpatientHourlyRates2425[Group Name],0))/60*TableOutpatientRates2425_Commercial[[#This Row],[Minutes for Rate]]),"")</f>
        <v>100</v>
      </c>
      <c r="W4" s="3">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110</v>
      </c>
      <c r="X4"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Y4" s="3" t="str">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
      </c>
      <c r="Z4"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140</v>
      </c>
      <c r="AA4" s="3" t="str">
        <f>IF(TableOutpatientRates2425_Commercial[[#This Row],[MHRS Group Allowed]]="Y",IF(NOT(ISBLANK(TableOutpatientRates2425_Commercial[[#This Row],[Standard Rate]])),TableOutpatientRates2425_Commercial[Standard Rate],INDEX(TableOutpatientHourlyRates2425[Hourly Rate],MATCH("MHRS Group",TableOutpatientHourlyRates2425[Group Name],0))/60*TableOutpatientRates2425_Commercial[[#This Row],[Minutes for Rate]]),"")</f>
        <v/>
      </c>
      <c r="AB4"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160</v>
      </c>
      <c r="AC4" s="3" t="str">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
      </c>
      <c r="AD4"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E4"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190</v>
      </c>
      <c r="AF4"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G4"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H4" s="3">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220</v>
      </c>
      <c r="AI4"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J4" s="3" t="str">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
      </c>
      <c r="AK4"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c r="AL4"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row>
    <row r="5" spans="1:38" x14ac:dyDescent="0.55000000000000004">
      <c r="A5" t="s">
        <v>41</v>
      </c>
      <c r="B5" t="s">
        <v>299</v>
      </c>
      <c r="C5" s="4" t="s">
        <v>289</v>
      </c>
      <c r="D5" t="s">
        <v>278</v>
      </c>
      <c r="E5" t="s">
        <v>278</v>
      </c>
      <c r="F5" t="s">
        <v>277</v>
      </c>
      <c r="G5" t="s">
        <v>277</v>
      </c>
      <c r="H5" t="s">
        <v>278</v>
      </c>
      <c r="I5" t="s">
        <v>277</v>
      </c>
      <c r="J5" t="s">
        <v>278</v>
      </c>
      <c r="K5" t="s">
        <v>277</v>
      </c>
      <c r="L5" t="s">
        <v>277</v>
      </c>
      <c r="M5" t="s">
        <v>277</v>
      </c>
      <c r="N5" t="s">
        <v>278</v>
      </c>
      <c r="O5" t="s">
        <v>277</v>
      </c>
      <c r="P5" t="s">
        <v>278</v>
      </c>
      <c r="Q5" t="s">
        <v>277</v>
      </c>
      <c r="R5" t="s">
        <v>277</v>
      </c>
      <c r="S5" t="s">
        <v>277</v>
      </c>
      <c r="T5" t="s">
        <v>277</v>
      </c>
      <c r="U5" s="3"/>
      <c r="V5" s="3">
        <f>IF(TableOutpatientRates2425_Commercial[[#This Row],[CNS Group Allowed]]="Y",IF(NOT(ISBLANK(TableOutpatientRates2425_Commercial[[#This Row],[Standard Rate]])),TableOutpatientRates2425_Commercial[Standard Rate],INDEX(TableOutpatientHourlyRates2425[Hourly Rate],MATCH("CNS Group",TableOutpatientHourlyRates2425[Group Name],0))/60*TableOutpatientRates2425_Commercial[[#This Row],[Minutes for Rate]]),"")</f>
        <v>75</v>
      </c>
      <c r="W5" s="3">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82.5</v>
      </c>
      <c r="X5"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Y5" s="3" t="str">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
      </c>
      <c r="Z5"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105</v>
      </c>
      <c r="AA5" s="3" t="str">
        <f>IF(TableOutpatientRates2425_Commercial[[#This Row],[MHRS Group Allowed]]="Y",IF(NOT(ISBLANK(TableOutpatientRates2425_Commercial[[#This Row],[Standard Rate]])),TableOutpatientRates2425_Commercial[Standard Rate],INDEX(TableOutpatientHourlyRates2425[Hourly Rate],MATCH("MHRS Group",TableOutpatientHourlyRates2425[Group Name],0))/60*TableOutpatientRates2425_Commercial[[#This Row],[Minutes for Rate]]),"")</f>
        <v/>
      </c>
      <c r="AB5"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120</v>
      </c>
      <c r="AC5" s="3" t="str">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
      </c>
      <c r="AD5"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E5"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142.5</v>
      </c>
      <c r="AF5"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G5"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H5" s="3">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165</v>
      </c>
      <c r="AI5"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J5" s="3" t="str">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
      </c>
      <c r="AK5"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c r="AL5"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row>
    <row r="6" spans="1:38" x14ac:dyDescent="0.55000000000000004">
      <c r="A6" t="s">
        <v>62</v>
      </c>
      <c r="B6" t="s">
        <v>300</v>
      </c>
      <c r="C6" s="4" t="s">
        <v>301</v>
      </c>
      <c r="D6" t="s">
        <v>278</v>
      </c>
      <c r="E6" t="s">
        <v>278</v>
      </c>
      <c r="F6" t="s">
        <v>277</v>
      </c>
      <c r="G6" t="s">
        <v>277</v>
      </c>
      <c r="H6" t="s">
        <v>278</v>
      </c>
      <c r="I6" t="s">
        <v>277</v>
      </c>
      <c r="J6" t="s">
        <v>278</v>
      </c>
      <c r="K6" t="s">
        <v>277</v>
      </c>
      <c r="L6" t="s">
        <v>277</v>
      </c>
      <c r="M6" t="s">
        <v>277</v>
      </c>
      <c r="N6" t="s">
        <v>278</v>
      </c>
      <c r="O6" t="s">
        <v>277</v>
      </c>
      <c r="P6" t="s">
        <v>278</v>
      </c>
      <c r="Q6" t="s">
        <v>277</v>
      </c>
      <c r="R6" t="s">
        <v>277</v>
      </c>
      <c r="S6" t="s">
        <v>277</v>
      </c>
      <c r="T6" t="s">
        <v>277</v>
      </c>
      <c r="U6" s="3"/>
      <c r="V6" s="3">
        <f>IF(TableOutpatientRates2425_Commercial[[#This Row],[CNS Group Allowed]]="Y",IF(NOT(ISBLANK(TableOutpatientRates2425_Commercial[[#This Row],[Standard Rate]])),TableOutpatientRates2425_Commercial[Standard Rate],INDEX(TableOutpatientHourlyRates2425[Hourly Rate],MATCH("CNS Group",TableOutpatientHourlyRates2425[Group Name],0))/60*TableOutpatientRates2425_Commercial[[#This Row],[Minutes for Rate]]),"")</f>
        <v>83.333333333333343</v>
      </c>
      <c r="W6" s="3">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91.666666666666657</v>
      </c>
      <c r="X6"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Y6" s="3" t="str">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
      </c>
      <c r="Z6"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116.66666666666667</v>
      </c>
      <c r="AA6" s="3" t="str">
        <f>IF(TableOutpatientRates2425_Commercial[[#This Row],[MHRS Group Allowed]]="Y",IF(NOT(ISBLANK(TableOutpatientRates2425_Commercial[[#This Row],[Standard Rate]])),TableOutpatientRates2425_Commercial[Standard Rate],INDEX(TableOutpatientHourlyRates2425[Hourly Rate],MATCH("MHRS Group",TableOutpatientHourlyRates2425[Group Name],0))/60*TableOutpatientRates2425_Commercial[[#This Row],[Minutes for Rate]]),"")</f>
        <v/>
      </c>
      <c r="AB6"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133.33333333333331</v>
      </c>
      <c r="AC6" s="3" t="str">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
      </c>
      <c r="AD6"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E6"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158.33333333333331</v>
      </c>
      <c r="AF6"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G6"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H6" s="3">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183.33333333333331</v>
      </c>
      <c r="AI6"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J6" s="3" t="str">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
      </c>
      <c r="AK6"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c r="AL6"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row>
    <row r="7" spans="1:38" x14ac:dyDescent="0.55000000000000004">
      <c r="A7" t="s">
        <v>14</v>
      </c>
      <c r="B7" t="s">
        <v>302</v>
      </c>
      <c r="C7" s="4" t="s">
        <v>303</v>
      </c>
      <c r="D7" t="s">
        <v>278</v>
      </c>
      <c r="E7" t="s">
        <v>278</v>
      </c>
      <c r="F7" t="s">
        <v>277</v>
      </c>
      <c r="G7" t="s">
        <v>277</v>
      </c>
      <c r="H7" t="s">
        <v>278</v>
      </c>
      <c r="I7" t="s">
        <v>277</v>
      </c>
      <c r="J7" t="s">
        <v>278</v>
      </c>
      <c r="K7" t="s">
        <v>277</v>
      </c>
      <c r="L7" t="s">
        <v>277</v>
      </c>
      <c r="M7" t="s">
        <v>277</v>
      </c>
      <c r="N7" t="s">
        <v>278</v>
      </c>
      <c r="O7" t="s">
        <v>277</v>
      </c>
      <c r="P7" t="s">
        <v>278</v>
      </c>
      <c r="Q7" t="s">
        <v>277</v>
      </c>
      <c r="R7" t="s">
        <v>277</v>
      </c>
      <c r="S7" t="s">
        <v>277</v>
      </c>
      <c r="T7" t="s">
        <v>277</v>
      </c>
      <c r="U7" s="3"/>
      <c r="V7" s="3">
        <f>IF(TableOutpatientRates2425_Commercial[[#This Row],[CNS Group Allowed]]="Y",IF(NOT(ISBLANK(TableOutpatientRates2425_Commercial[[#This Row],[Standard Rate]])),TableOutpatientRates2425_Commercial[Standard Rate],INDEX(TableOutpatientHourlyRates2425[Hourly Rate],MATCH("CNS Group",TableOutpatientHourlyRates2425[Group Name],0))/60*TableOutpatientRates2425_Commercial[[#This Row],[Minutes for Rate]]),"")</f>
        <v>140</v>
      </c>
      <c r="W7" s="3">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154</v>
      </c>
      <c r="X7"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Y7" s="3" t="str">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
      </c>
      <c r="Z7"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196</v>
      </c>
      <c r="AA7" s="3" t="str">
        <f>IF(TableOutpatientRates2425_Commercial[[#This Row],[MHRS Group Allowed]]="Y",IF(NOT(ISBLANK(TableOutpatientRates2425_Commercial[[#This Row],[Standard Rate]])),TableOutpatientRates2425_Commercial[Standard Rate],INDEX(TableOutpatientHourlyRates2425[Hourly Rate],MATCH("MHRS Group",TableOutpatientHourlyRates2425[Group Name],0))/60*TableOutpatientRates2425_Commercial[[#This Row],[Minutes for Rate]]),"")</f>
        <v/>
      </c>
      <c r="AB7"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224</v>
      </c>
      <c r="AC7" s="3" t="str">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
      </c>
      <c r="AD7"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E7"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266</v>
      </c>
      <c r="AF7"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G7"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H7" s="3">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308</v>
      </c>
      <c r="AI7"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J7" s="3" t="str">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
      </c>
      <c r="AK7"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c r="AL7"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row>
    <row r="8" spans="1:38" x14ac:dyDescent="0.55000000000000004">
      <c r="A8" t="s">
        <v>66</v>
      </c>
      <c r="B8" t="s">
        <v>304</v>
      </c>
      <c r="C8" s="4" t="s">
        <v>301</v>
      </c>
      <c r="D8" t="s">
        <v>278</v>
      </c>
      <c r="E8" t="s">
        <v>278</v>
      </c>
      <c r="F8" t="s">
        <v>277</v>
      </c>
      <c r="G8" t="s">
        <v>277</v>
      </c>
      <c r="H8" t="s">
        <v>278</v>
      </c>
      <c r="I8" t="s">
        <v>277</v>
      </c>
      <c r="J8" t="s">
        <v>278</v>
      </c>
      <c r="K8" t="s">
        <v>277</v>
      </c>
      <c r="L8" t="s">
        <v>277</v>
      </c>
      <c r="M8" t="s">
        <v>277</v>
      </c>
      <c r="N8" t="s">
        <v>278</v>
      </c>
      <c r="O8" t="s">
        <v>277</v>
      </c>
      <c r="P8" t="s">
        <v>278</v>
      </c>
      <c r="Q8" t="s">
        <v>277</v>
      </c>
      <c r="R8" t="s">
        <v>277</v>
      </c>
      <c r="S8" t="s">
        <v>277</v>
      </c>
      <c r="T8" t="s">
        <v>277</v>
      </c>
      <c r="U8" s="3"/>
      <c r="V8" s="3">
        <f>IF(TableOutpatientRates2425_Commercial[[#This Row],[CNS Group Allowed]]="Y",IF(NOT(ISBLANK(TableOutpatientRates2425_Commercial[[#This Row],[Standard Rate]])),TableOutpatientRates2425_Commercial[Standard Rate],INDEX(TableOutpatientHourlyRates2425[Hourly Rate],MATCH("CNS Group",TableOutpatientHourlyRates2425[Group Name],0))/60*TableOutpatientRates2425_Commercial[[#This Row],[Minutes for Rate]]),"")</f>
        <v>83.333333333333343</v>
      </c>
      <c r="W8" s="3">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91.666666666666657</v>
      </c>
      <c r="X8"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Y8" s="3" t="str">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
      </c>
      <c r="Z8"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116.66666666666667</v>
      </c>
      <c r="AA8" s="3" t="str">
        <f>IF(TableOutpatientRates2425_Commercial[[#This Row],[MHRS Group Allowed]]="Y",IF(NOT(ISBLANK(TableOutpatientRates2425_Commercial[[#This Row],[Standard Rate]])),TableOutpatientRates2425_Commercial[Standard Rate],INDEX(TableOutpatientHourlyRates2425[Hourly Rate],MATCH("MHRS Group",TableOutpatientHourlyRates2425[Group Name],0))/60*TableOutpatientRates2425_Commercial[[#This Row],[Minutes for Rate]]),"")</f>
        <v/>
      </c>
      <c r="AB8"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133.33333333333331</v>
      </c>
      <c r="AC8" s="3" t="str">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
      </c>
      <c r="AD8"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E8"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158.33333333333331</v>
      </c>
      <c r="AF8"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G8"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H8" s="3">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183.33333333333331</v>
      </c>
      <c r="AI8"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J8" s="3" t="str">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
      </c>
      <c r="AK8"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c r="AL8"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row>
    <row r="9" spans="1:38" x14ac:dyDescent="0.55000000000000004">
      <c r="A9" t="s">
        <v>18</v>
      </c>
      <c r="B9" t="s">
        <v>305</v>
      </c>
      <c r="C9" s="4" t="s">
        <v>306</v>
      </c>
      <c r="D9" t="s">
        <v>278</v>
      </c>
      <c r="E9" t="s">
        <v>277</v>
      </c>
      <c r="F9" t="s">
        <v>277</v>
      </c>
      <c r="G9" t="s">
        <v>277</v>
      </c>
      <c r="H9" t="s">
        <v>278</v>
      </c>
      <c r="I9" t="s">
        <v>277</v>
      </c>
      <c r="J9" t="s">
        <v>278</v>
      </c>
      <c r="K9" t="s">
        <v>277</v>
      </c>
      <c r="L9" t="s">
        <v>277</v>
      </c>
      <c r="M9" t="s">
        <v>277</v>
      </c>
      <c r="N9" t="s">
        <v>278</v>
      </c>
      <c r="O9" t="s">
        <v>277</v>
      </c>
      <c r="P9" t="s">
        <v>277</v>
      </c>
      <c r="Q9" t="s">
        <v>277</v>
      </c>
      <c r="R9" t="s">
        <v>277</v>
      </c>
      <c r="S9" t="s">
        <v>277</v>
      </c>
      <c r="T9" t="s">
        <v>277</v>
      </c>
      <c r="U9" s="3"/>
      <c r="V9" s="3">
        <f>IF(TableOutpatientRates2425_Commercial[[#This Row],[CNS Group Allowed]]="Y",IF(NOT(ISBLANK(TableOutpatientRates2425_Commercial[[#This Row],[Standard Rate]])),TableOutpatientRates2425_Commercial[Standard Rate],INDEX(TableOutpatientHourlyRates2425[Hourly Rate],MATCH("CNS Group",TableOutpatientHourlyRates2425[Group Name],0))/60*TableOutpatientRates2425_Commercial[[#This Row],[Minutes for Rate]]),"")</f>
        <v>150</v>
      </c>
      <c r="W9" s="3" t="str">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
      </c>
      <c r="X9"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Y9" s="3" t="str">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
      </c>
      <c r="Z9"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210</v>
      </c>
      <c r="AA9" s="3" t="str">
        <f>IF(TableOutpatientRates2425_Commercial[[#This Row],[MHRS Group Allowed]]="Y",IF(NOT(ISBLANK(TableOutpatientRates2425_Commercial[[#This Row],[Standard Rate]])),TableOutpatientRates2425_Commercial[Standard Rate],INDEX(TableOutpatientHourlyRates2425[Hourly Rate],MATCH("MHRS Group",TableOutpatientHourlyRates2425[Group Name],0))/60*TableOutpatientRates2425_Commercial[[#This Row],[Minutes for Rate]]),"")</f>
        <v/>
      </c>
      <c r="AB9"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240</v>
      </c>
      <c r="AC9" s="3" t="str">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
      </c>
      <c r="AD9"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E9"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285</v>
      </c>
      <c r="AF9"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G9"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H9" s="3" t="str">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
      </c>
      <c r="AI9"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J9" s="3" t="str">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
      </c>
      <c r="AK9"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c r="AL9"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row>
    <row r="10" spans="1:38" x14ac:dyDescent="0.55000000000000004">
      <c r="A10" t="s">
        <v>58</v>
      </c>
      <c r="B10" t="s">
        <v>314</v>
      </c>
      <c r="C10" s="4" t="s">
        <v>30</v>
      </c>
      <c r="D10" t="s">
        <v>278</v>
      </c>
      <c r="E10" t="s">
        <v>277</v>
      </c>
      <c r="F10" t="s">
        <v>277</v>
      </c>
      <c r="G10" t="s">
        <v>277</v>
      </c>
      <c r="H10" t="s">
        <v>278</v>
      </c>
      <c r="I10" t="s">
        <v>277</v>
      </c>
      <c r="J10" t="s">
        <v>278</v>
      </c>
      <c r="K10" t="s">
        <v>277</v>
      </c>
      <c r="L10" t="s">
        <v>277</v>
      </c>
      <c r="M10" t="s">
        <v>277</v>
      </c>
      <c r="N10" t="s">
        <v>278</v>
      </c>
      <c r="O10" t="s">
        <v>277</v>
      </c>
      <c r="P10" t="s">
        <v>277</v>
      </c>
      <c r="Q10" t="s">
        <v>277</v>
      </c>
      <c r="R10" t="s">
        <v>277</v>
      </c>
      <c r="S10" t="s">
        <v>277</v>
      </c>
      <c r="T10" t="s">
        <v>277</v>
      </c>
      <c r="U10" s="3"/>
      <c r="V10" s="3">
        <f>IF(TableOutpatientRates2425_Commercial[[#This Row],[CNS Group Allowed]]="Y",IF(NOT(ISBLANK(TableOutpatientRates2425_Commercial[[#This Row],[Standard Rate]])),TableOutpatientRates2425_Commercial[Standard Rate],INDEX(TableOutpatientHourlyRates2425[Hourly Rate],MATCH("CNS Group",TableOutpatientHourlyRates2425[Group Name],0))/60*TableOutpatientRates2425_Commercial[[#This Row],[Minutes for Rate]]),"")</f>
        <v>33.333333333333336</v>
      </c>
      <c r="W10" s="3" t="str">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
      </c>
      <c r="X10"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Y10" s="3" t="str">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
      </c>
      <c r="Z10"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46.666666666666671</v>
      </c>
      <c r="AA10" s="3" t="str">
        <f>IF(TableOutpatientRates2425_Commercial[[#This Row],[MHRS Group Allowed]]="Y",IF(NOT(ISBLANK(TableOutpatientRates2425_Commercial[[#This Row],[Standard Rate]])),TableOutpatientRates2425_Commercial[Standard Rate],INDEX(TableOutpatientHourlyRates2425[Hourly Rate],MATCH("MHRS Group",TableOutpatientHourlyRates2425[Group Name],0))/60*TableOutpatientRates2425_Commercial[[#This Row],[Minutes for Rate]]),"")</f>
        <v/>
      </c>
      <c r="AB10"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53.333333333333329</v>
      </c>
      <c r="AC10" s="3" t="str">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
      </c>
      <c r="AD10"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E10"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63.333333333333329</v>
      </c>
      <c r="AF10"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G10"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H10" s="3" t="str">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
      </c>
      <c r="AI10"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J10" s="3" t="str">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
      </c>
      <c r="AK10"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c r="AL10"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row>
    <row r="11" spans="1:38" x14ac:dyDescent="0.55000000000000004">
      <c r="A11" t="s">
        <v>38</v>
      </c>
      <c r="B11" t="s">
        <v>315</v>
      </c>
      <c r="C11" s="4" t="s">
        <v>280</v>
      </c>
      <c r="D11" t="s">
        <v>278</v>
      </c>
      <c r="E11" t="s">
        <v>278</v>
      </c>
      <c r="F11" t="s">
        <v>277</v>
      </c>
      <c r="G11" t="s">
        <v>277</v>
      </c>
      <c r="H11" t="s">
        <v>278</v>
      </c>
      <c r="I11" t="s">
        <v>277</v>
      </c>
      <c r="J11" t="s">
        <v>278</v>
      </c>
      <c r="K11" t="s">
        <v>277</v>
      </c>
      <c r="L11" t="s">
        <v>277</v>
      </c>
      <c r="M11" t="s">
        <v>277</v>
      </c>
      <c r="N11" t="s">
        <v>278</v>
      </c>
      <c r="O11" t="s">
        <v>277</v>
      </c>
      <c r="P11" t="s">
        <v>278</v>
      </c>
      <c r="Q11" t="s">
        <v>277</v>
      </c>
      <c r="R11" t="s">
        <v>277</v>
      </c>
      <c r="S11" t="s">
        <v>277</v>
      </c>
      <c r="T11" t="s">
        <v>277</v>
      </c>
      <c r="U11" s="3"/>
      <c r="V11" s="3">
        <f>IF(TableOutpatientRates2425_Commercial[[#This Row],[CNS Group Allowed]]="Y",IF(NOT(ISBLANK(TableOutpatientRates2425_Commercial[[#This Row],[Standard Rate]])),TableOutpatientRates2425_Commercial[Standard Rate],INDEX(TableOutpatientHourlyRates2425[Hourly Rate],MATCH("CNS Group",TableOutpatientHourlyRates2425[Group Name],0))/60*TableOutpatientRates2425_Commercial[[#This Row],[Minutes for Rate]]),"")</f>
        <v>100</v>
      </c>
      <c r="W11" s="3">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110</v>
      </c>
      <c r="X11"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Y11" s="3" t="str">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
      </c>
      <c r="Z11"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140</v>
      </c>
      <c r="AA11" s="3" t="str">
        <f>IF(TableOutpatientRates2425_Commercial[[#This Row],[MHRS Group Allowed]]="Y",IF(NOT(ISBLANK(TableOutpatientRates2425_Commercial[[#This Row],[Standard Rate]])),TableOutpatientRates2425_Commercial[Standard Rate],INDEX(TableOutpatientHourlyRates2425[Hourly Rate],MATCH("MHRS Group",TableOutpatientHourlyRates2425[Group Name],0))/60*TableOutpatientRates2425_Commercial[[#This Row],[Minutes for Rate]]),"")</f>
        <v/>
      </c>
      <c r="AB11"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160</v>
      </c>
      <c r="AC11" s="3" t="str">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
      </c>
      <c r="AD11"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E11"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190</v>
      </c>
      <c r="AF11"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G11"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H11" s="3">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220</v>
      </c>
      <c r="AI11"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J11" s="3" t="str">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
      </c>
      <c r="AK11"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c r="AL11"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row>
    <row r="12" spans="1:38" x14ac:dyDescent="0.55000000000000004">
      <c r="A12" t="s">
        <v>54</v>
      </c>
      <c r="B12" t="s">
        <v>316</v>
      </c>
      <c r="C12" s="4" t="s">
        <v>280</v>
      </c>
      <c r="D12" t="s">
        <v>278</v>
      </c>
      <c r="E12" t="s">
        <v>278</v>
      </c>
      <c r="F12" t="s">
        <v>277</v>
      </c>
      <c r="G12" t="s">
        <v>277</v>
      </c>
      <c r="H12" t="s">
        <v>278</v>
      </c>
      <c r="I12" t="s">
        <v>277</v>
      </c>
      <c r="J12" t="s">
        <v>278</v>
      </c>
      <c r="K12" t="s">
        <v>277</v>
      </c>
      <c r="L12" t="s">
        <v>277</v>
      </c>
      <c r="M12" t="s">
        <v>277</v>
      </c>
      <c r="N12" t="s">
        <v>278</v>
      </c>
      <c r="O12" t="s">
        <v>277</v>
      </c>
      <c r="P12" t="s">
        <v>278</v>
      </c>
      <c r="Q12" t="s">
        <v>277</v>
      </c>
      <c r="R12" t="s">
        <v>277</v>
      </c>
      <c r="S12" t="s">
        <v>277</v>
      </c>
      <c r="T12" t="s">
        <v>277</v>
      </c>
      <c r="U12" s="3"/>
      <c r="V12" s="3">
        <f>IF(TableOutpatientRates2425_Commercial[[#This Row],[CNS Group Allowed]]="Y",IF(NOT(ISBLANK(TableOutpatientRates2425_Commercial[[#This Row],[Standard Rate]])),TableOutpatientRates2425_Commercial[Standard Rate],INDEX(TableOutpatientHourlyRates2425[Hourly Rate],MATCH("CNS Group",TableOutpatientHourlyRates2425[Group Name],0))/60*TableOutpatientRates2425_Commercial[[#This Row],[Minutes for Rate]]),"")</f>
        <v>100</v>
      </c>
      <c r="W12" s="3">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110</v>
      </c>
      <c r="X12"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Y12" s="3" t="str">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
      </c>
      <c r="Z12"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140</v>
      </c>
      <c r="AA12" s="3" t="str">
        <f>IF(TableOutpatientRates2425_Commercial[[#This Row],[MHRS Group Allowed]]="Y",IF(NOT(ISBLANK(TableOutpatientRates2425_Commercial[[#This Row],[Standard Rate]])),TableOutpatientRates2425_Commercial[Standard Rate],INDEX(TableOutpatientHourlyRates2425[Hourly Rate],MATCH("MHRS Group",TableOutpatientHourlyRates2425[Group Name],0))/60*TableOutpatientRates2425_Commercial[[#This Row],[Minutes for Rate]]),"")</f>
        <v/>
      </c>
      <c r="AB12"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160</v>
      </c>
      <c r="AC12" s="3" t="str">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
      </c>
      <c r="AD12"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E12"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190</v>
      </c>
      <c r="AF12"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G12"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H12" s="3">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220</v>
      </c>
      <c r="AI12"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J12" s="3" t="str">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
      </c>
      <c r="AK12"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c r="AL12"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row>
    <row r="13" spans="1:38" x14ac:dyDescent="0.55000000000000004">
      <c r="A13" t="s">
        <v>69</v>
      </c>
      <c r="B13" t="s">
        <v>319</v>
      </c>
      <c r="C13" s="4" t="s">
        <v>280</v>
      </c>
      <c r="D13" t="s">
        <v>278</v>
      </c>
      <c r="E13" t="s">
        <v>277</v>
      </c>
      <c r="F13" t="s">
        <v>277</v>
      </c>
      <c r="G13" t="s">
        <v>277</v>
      </c>
      <c r="H13" t="s">
        <v>278</v>
      </c>
      <c r="I13" t="s">
        <v>277</v>
      </c>
      <c r="J13" t="s">
        <v>278</v>
      </c>
      <c r="K13" t="s">
        <v>277</v>
      </c>
      <c r="L13" t="s">
        <v>277</v>
      </c>
      <c r="M13" t="s">
        <v>277</v>
      </c>
      <c r="N13" t="s">
        <v>278</v>
      </c>
      <c r="O13" t="s">
        <v>277</v>
      </c>
      <c r="P13" t="s">
        <v>278</v>
      </c>
      <c r="Q13" t="s">
        <v>277</v>
      </c>
      <c r="R13" t="s">
        <v>277</v>
      </c>
      <c r="S13" t="s">
        <v>277</v>
      </c>
      <c r="T13" t="s">
        <v>277</v>
      </c>
      <c r="U13" s="3"/>
      <c r="V13" s="3">
        <f>IF(TableOutpatientRates2425_Commercial[[#This Row],[CNS Group Allowed]]="Y",IF(NOT(ISBLANK(TableOutpatientRates2425_Commercial[[#This Row],[Standard Rate]])),TableOutpatientRates2425_Commercial[Standard Rate],INDEX(TableOutpatientHourlyRates2425[Hourly Rate],MATCH("CNS Group",TableOutpatientHourlyRates2425[Group Name],0))/60*TableOutpatientRates2425_Commercial[[#This Row],[Minutes for Rate]]),"")</f>
        <v>100</v>
      </c>
      <c r="W13" s="3" t="str">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
      </c>
      <c r="X13"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Y13" s="3" t="str">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
      </c>
      <c r="Z13"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140</v>
      </c>
      <c r="AA13" s="3" t="str">
        <f>IF(TableOutpatientRates2425_Commercial[[#This Row],[MHRS Group Allowed]]="Y",IF(NOT(ISBLANK(TableOutpatientRates2425_Commercial[[#This Row],[Standard Rate]])),TableOutpatientRates2425_Commercial[Standard Rate],INDEX(TableOutpatientHourlyRates2425[Hourly Rate],MATCH("MHRS Group",TableOutpatientHourlyRates2425[Group Name],0))/60*TableOutpatientRates2425_Commercial[[#This Row],[Minutes for Rate]]),"")</f>
        <v/>
      </c>
      <c r="AB13"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160</v>
      </c>
      <c r="AC13" s="3" t="str">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
      </c>
      <c r="AD13"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E13"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190</v>
      </c>
      <c r="AF13"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G13"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H13" s="3">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220</v>
      </c>
      <c r="AI13"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J13" s="3" t="str">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
      </c>
      <c r="AK13"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c r="AL13"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row>
    <row r="14" spans="1:38" x14ac:dyDescent="0.55000000000000004">
      <c r="A14" t="s">
        <v>35</v>
      </c>
      <c r="B14" t="s">
        <v>320</v>
      </c>
      <c r="C14" s="4" t="s">
        <v>280</v>
      </c>
      <c r="D14" t="s">
        <v>278</v>
      </c>
      <c r="E14" t="s">
        <v>278</v>
      </c>
      <c r="F14" t="s">
        <v>277</v>
      </c>
      <c r="G14" t="s">
        <v>278</v>
      </c>
      <c r="H14" t="s">
        <v>278</v>
      </c>
      <c r="I14" t="s">
        <v>277</v>
      </c>
      <c r="J14" t="s">
        <v>278</v>
      </c>
      <c r="K14" t="s">
        <v>278</v>
      </c>
      <c r="L14" t="s">
        <v>277</v>
      </c>
      <c r="M14" t="s">
        <v>277</v>
      </c>
      <c r="N14" t="s">
        <v>278</v>
      </c>
      <c r="O14" t="s">
        <v>277</v>
      </c>
      <c r="P14" t="s">
        <v>278</v>
      </c>
      <c r="Q14" t="s">
        <v>278</v>
      </c>
      <c r="R14" t="s">
        <v>277</v>
      </c>
      <c r="S14" t="s">
        <v>277</v>
      </c>
      <c r="T14" t="s">
        <v>277</v>
      </c>
      <c r="U14" s="3"/>
      <c r="V14" s="3">
        <f>IF(TableOutpatientRates2425_Commercial[[#This Row],[CNS Group Allowed]]="Y",IF(NOT(ISBLANK(TableOutpatientRates2425_Commercial[[#This Row],[Standard Rate]])),TableOutpatientRates2425_Commercial[Standard Rate],INDEX(TableOutpatientHourlyRates2425[Hourly Rate],MATCH("CNS Group",TableOutpatientHourlyRates2425[Group Name],0))/60*TableOutpatientRates2425_Commercial[[#This Row],[Minutes for Rate]]),"")</f>
        <v>100</v>
      </c>
      <c r="W14" s="3">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110</v>
      </c>
      <c r="X14"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Y14" s="3">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130</v>
      </c>
      <c r="Z14"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140</v>
      </c>
      <c r="AA14" s="3" t="str">
        <f>IF(TableOutpatientRates2425_Commercial[[#This Row],[MHRS Group Allowed]]="Y",IF(NOT(ISBLANK(TableOutpatientRates2425_Commercial[[#This Row],[Standard Rate]])),TableOutpatientRates2425_Commercial[Standard Rate],INDEX(TableOutpatientHourlyRates2425[Hourly Rate],MATCH("MHRS Group",TableOutpatientHourlyRates2425[Group Name],0))/60*TableOutpatientRates2425_Commercial[[#This Row],[Minutes for Rate]]),"")</f>
        <v/>
      </c>
      <c r="AB14"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160</v>
      </c>
      <c r="AC14" s="3">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170</v>
      </c>
      <c r="AD14"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E14"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190</v>
      </c>
      <c r="AF14"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G14"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H14" s="3">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220</v>
      </c>
      <c r="AI14"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J14" s="3">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240</v>
      </c>
      <c r="AK14"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c r="AL14"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row>
    <row r="15" spans="1:38" x14ac:dyDescent="0.55000000000000004">
      <c r="A15" t="s">
        <v>46</v>
      </c>
      <c r="B15" t="s">
        <v>329</v>
      </c>
      <c r="C15" s="4" t="s">
        <v>280</v>
      </c>
      <c r="D15" t="s">
        <v>278</v>
      </c>
      <c r="E15" t="s">
        <v>277</v>
      </c>
      <c r="F15" t="s">
        <v>277</v>
      </c>
      <c r="G15" t="s">
        <v>277</v>
      </c>
      <c r="H15" t="s">
        <v>278</v>
      </c>
      <c r="I15" t="s">
        <v>277</v>
      </c>
      <c r="J15" t="s">
        <v>278</v>
      </c>
      <c r="K15" t="s">
        <v>277</v>
      </c>
      <c r="L15" t="s">
        <v>277</v>
      </c>
      <c r="M15" t="s">
        <v>277</v>
      </c>
      <c r="N15" t="s">
        <v>278</v>
      </c>
      <c r="O15" t="s">
        <v>277</v>
      </c>
      <c r="P15" t="s">
        <v>278</v>
      </c>
      <c r="Q15" t="s">
        <v>277</v>
      </c>
      <c r="R15" t="s">
        <v>277</v>
      </c>
      <c r="S15" t="s">
        <v>277</v>
      </c>
      <c r="T15" t="s">
        <v>277</v>
      </c>
      <c r="U15" s="3"/>
      <c r="V15" s="3">
        <f>IF(TableOutpatientRates2425_Commercial[[#This Row],[CNS Group Allowed]]="Y",IF(NOT(ISBLANK(TableOutpatientRates2425_Commercial[[#This Row],[Standard Rate]])),TableOutpatientRates2425_Commercial[Standard Rate],INDEX(TableOutpatientHourlyRates2425[Hourly Rate],MATCH("CNS Group",TableOutpatientHourlyRates2425[Group Name],0))/60*TableOutpatientRates2425_Commercial[[#This Row],[Minutes for Rate]]),"")</f>
        <v>100</v>
      </c>
      <c r="W15" s="3" t="str">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
      </c>
      <c r="X15"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Y15" s="3" t="str">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
      </c>
      <c r="Z15"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140</v>
      </c>
      <c r="AA15" s="3" t="str">
        <f>IF(TableOutpatientRates2425_Commercial[[#This Row],[MHRS Group Allowed]]="Y",IF(NOT(ISBLANK(TableOutpatientRates2425_Commercial[[#This Row],[Standard Rate]])),TableOutpatientRates2425_Commercial[Standard Rate],INDEX(TableOutpatientHourlyRates2425[Hourly Rate],MATCH("MHRS Group",TableOutpatientHourlyRates2425[Group Name],0))/60*TableOutpatientRates2425_Commercial[[#This Row],[Minutes for Rate]]),"")</f>
        <v/>
      </c>
      <c r="AB15"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160</v>
      </c>
      <c r="AC15" s="3" t="str">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
      </c>
      <c r="AD15"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E15"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190</v>
      </c>
      <c r="AF15"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G15"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H15" s="3">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220</v>
      </c>
      <c r="AI15"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J15" s="3" t="str">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
      </c>
      <c r="AK15"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c r="AL15"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row>
    <row r="16" spans="1:38" x14ac:dyDescent="0.55000000000000004">
      <c r="A16" t="s">
        <v>32</v>
      </c>
      <c r="B16" t="s">
        <v>330</v>
      </c>
      <c r="C16" s="4" t="s">
        <v>280</v>
      </c>
      <c r="D16" t="s">
        <v>278</v>
      </c>
      <c r="E16" t="s">
        <v>278</v>
      </c>
      <c r="F16" t="s">
        <v>277</v>
      </c>
      <c r="G16" t="s">
        <v>278</v>
      </c>
      <c r="H16" t="s">
        <v>278</v>
      </c>
      <c r="I16" t="s">
        <v>277</v>
      </c>
      <c r="J16" t="s">
        <v>278</v>
      </c>
      <c r="K16" t="s">
        <v>277</v>
      </c>
      <c r="L16" t="s">
        <v>277</v>
      </c>
      <c r="M16" t="s">
        <v>277</v>
      </c>
      <c r="N16" t="s">
        <v>278</v>
      </c>
      <c r="O16" t="s">
        <v>277</v>
      </c>
      <c r="P16" t="s">
        <v>278</v>
      </c>
      <c r="Q16" t="s">
        <v>278</v>
      </c>
      <c r="R16" t="s">
        <v>277</v>
      </c>
      <c r="S16" t="s">
        <v>277</v>
      </c>
      <c r="T16" t="s">
        <v>277</v>
      </c>
      <c r="U16" s="3"/>
      <c r="V16" s="3">
        <f>IF(TableOutpatientRates2425_Commercial[[#This Row],[CNS Group Allowed]]="Y",IF(NOT(ISBLANK(TableOutpatientRates2425_Commercial[[#This Row],[Standard Rate]])),TableOutpatientRates2425_Commercial[Standard Rate],INDEX(TableOutpatientHourlyRates2425[Hourly Rate],MATCH("CNS Group",TableOutpatientHourlyRates2425[Group Name],0))/60*TableOutpatientRates2425_Commercial[[#This Row],[Minutes for Rate]]),"")</f>
        <v>100</v>
      </c>
      <c r="W16" s="3">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110</v>
      </c>
      <c r="X16"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Y16" s="3">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130</v>
      </c>
      <c r="Z16"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140</v>
      </c>
      <c r="AA16" s="3" t="str">
        <f>IF(TableOutpatientRates2425_Commercial[[#This Row],[MHRS Group Allowed]]="Y",IF(NOT(ISBLANK(TableOutpatientRates2425_Commercial[[#This Row],[Standard Rate]])),TableOutpatientRates2425_Commercial[Standard Rate],INDEX(TableOutpatientHourlyRates2425[Hourly Rate],MATCH("MHRS Group",TableOutpatientHourlyRates2425[Group Name],0))/60*TableOutpatientRates2425_Commercial[[#This Row],[Minutes for Rate]]),"")</f>
        <v/>
      </c>
      <c r="AB16"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160</v>
      </c>
      <c r="AC16" s="3" t="str">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
      </c>
      <c r="AD16"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E16"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190</v>
      </c>
      <c r="AF16"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G16"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H16" s="3">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220</v>
      </c>
      <c r="AI16"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J16" s="3">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240</v>
      </c>
      <c r="AK16"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c r="AL16"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row>
    <row r="17" spans="1:38" x14ac:dyDescent="0.55000000000000004">
      <c r="A17" t="s">
        <v>29</v>
      </c>
      <c r="B17" t="s">
        <v>347</v>
      </c>
      <c r="C17" s="4" t="s">
        <v>280</v>
      </c>
      <c r="D17" t="s">
        <v>278</v>
      </c>
      <c r="E17" t="s">
        <v>277</v>
      </c>
      <c r="F17" t="s">
        <v>277</v>
      </c>
      <c r="G17" t="s">
        <v>277</v>
      </c>
      <c r="H17" t="s">
        <v>278</v>
      </c>
      <c r="I17" t="s">
        <v>277</v>
      </c>
      <c r="J17" t="s">
        <v>278</v>
      </c>
      <c r="K17" t="s">
        <v>277</v>
      </c>
      <c r="L17" t="s">
        <v>277</v>
      </c>
      <c r="M17" t="s">
        <v>277</v>
      </c>
      <c r="N17" t="s">
        <v>278</v>
      </c>
      <c r="O17" t="s">
        <v>277</v>
      </c>
      <c r="P17" t="s">
        <v>278</v>
      </c>
      <c r="Q17" t="s">
        <v>277</v>
      </c>
      <c r="R17" t="s">
        <v>277</v>
      </c>
      <c r="S17" t="s">
        <v>277</v>
      </c>
      <c r="T17" t="s">
        <v>277</v>
      </c>
      <c r="U17" s="3"/>
      <c r="V17" s="3">
        <f>IF(TableOutpatientRates2425_Commercial[[#This Row],[CNS Group Allowed]]="Y",IF(NOT(ISBLANK(TableOutpatientRates2425_Commercial[[#This Row],[Standard Rate]])),TableOutpatientRates2425_Commercial[Standard Rate],INDEX(TableOutpatientHourlyRates2425[Hourly Rate],MATCH("CNS Group",TableOutpatientHourlyRates2425[Group Name],0))/60*TableOutpatientRates2425_Commercial[[#This Row],[Minutes for Rate]]),"")</f>
        <v>100</v>
      </c>
      <c r="W17" s="3" t="str">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
      </c>
      <c r="X17"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Y17" s="3" t="str">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
      </c>
      <c r="Z17"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140</v>
      </c>
      <c r="AA17" s="3" t="str">
        <f>IF(TableOutpatientRates2425_Commercial[[#This Row],[MHRS Group Allowed]]="Y",IF(NOT(ISBLANK(TableOutpatientRates2425_Commercial[[#This Row],[Standard Rate]])),TableOutpatientRates2425_Commercial[Standard Rate],INDEX(TableOutpatientHourlyRates2425[Hourly Rate],MATCH("MHRS Group",TableOutpatientHourlyRates2425[Group Name],0))/60*TableOutpatientRates2425_Commercial[[#This Row],[Minutes for Rate]]),"")</f>
        <v/>
      </c>
      <c r="AB17"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160</v>
      </c>
      <c r="AC17" s="3" t="str">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
      </c>
      <c r="AD17"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E17"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190</v>
      </c>
      <c r="AF17"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G17"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H17" s="3">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220</v>
      </c>
      <c r="AI17"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J17" s="3" t="str">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
      </c>
      <c r="AK17"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c r="AL17"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row>
    <row r="18" spans="1:38" x14ac:dyDescent="0.55000000000000004">
      <c r="A18" t="s">
        <v>11</v>
      </c>
      <c r="B18" t="s">
        <v>554</v>
      </c>
      <c r="C18" s="4" t="s">
        <v>311</v>
      </c>
      <c r="D18" t="s">
        <v>278</v>
      </c>
      <c r="E18" t="s">
        <v>278</v>
      </c>
      <c r="F18" t="s">
        <v>277</v>
      </c>
      <c r="G18" t="s">
        <v>277</v>
      </c>
      <c r="H18" t="s">
        <v>278</v>
      </c>
      <c r="I18" t="s">
        <v>277</v>
      </c>
      <c r="J18" t="s">
        <v>278</v>
      </c>
      <c r="K18" t="s">
        <v>277</v>
      </c>
      <c r="L18" t="s">
        <v>277</v>
      </c>
      <c r="M18" t="s">
        <v>277</v>
      </c>
      <c r="N18" t="s">
        <v>278</v>
      </c>
      <c r="O18" t="s">
        <v>277</v>
      </c>
      <c r="P18" t="s">
        <v>278</v>
      </c>
      <c r="Q18" t="s">
        <v>277</v>
      </c>
      <c r="R18" t="s">
        <v>277</v>
      </c>
      <c r="S18" t="s">
        <v>277</v>
      </c>
      <c r="T18" t="s">
        <v>277</v>
      </c>
      <c r="U18" s="3"/>
      <c r="V18" s="3">
        <f>IF(TableOutpatientRates2425_Commercial[[#This Row],[CNS Group Allowed]]="Y",IF(NOT(ISBLANK(TableOutpatientRates2425_Commercial[[#This Row],[Standard Rate]])),TableOutpatientRates2425_Commercial[Standard Rate],INDEX(TableOutpatientHourlyRates2425[Hourly Rate],MATCH("CNS Group",TableOutpatientHourlyRates2425[Group Name],0))/60*TableOutpatientRates2425_Commercial[[#This Row],[Minutes for Rate]]),"")</f>
        <v>25</v>
      </c>
      <c r="W18" s="3">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27.5</v>
      </c>
      <c r="X18"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Y18" s="3" t="str">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
      </c>
      <c r="Z18"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35</v>
      </c>
      <c r="AA18" s="3" t="str">
        <f>IF(TableOutpatientRates2425_Commercial[[#This Row],[MHRS Group Allowed]]="Y",IF(NOT(ISBLANK(TableOutpatientRates2425_Commercial[[#This Row],[Standard Rate]])),TableOutpatientRates2425_Commercial[Standard Rate],INDEX(TableOutpatientHourlyRates2425[Hourly Rate],MATCH("MHRS Group",TableOutpatientHourlyRates2425[Group Name],0))/60*TableOutpatientRates2425_Commercial[[#This Row],[Minutes for Rate]]),"")</f>
        <v/>
      </c>
      <c r="AB18"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40</v>
      </c>
      <c r="AC18" s="3" t="str">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
      </c>
      <c r="AD18"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E18"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47.5</v>
      </c>
      <c r="AF18"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G18"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H18" s="3">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55</v>
      </c>
      <c r="AI18"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J18" s="3" t="str">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
      </c>
      <c r="AK18"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c r="AL18"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row>
    <row r="19" spans="1:38" x14ac:dyDescent="0.55000000000000004">
      <c r="A19" t="s">
        <v>20</v>
      </c>
      <c r="B19" t="s">
        <v>555</v>
      </c>
      <c r="C19" s="4" t="s">
        <v>311</v>
      </c>
      <c r="D19" t="s">
        <v>278</v>
      </c>
      <c r="E19" t="s">
        <v>278</v>
      </c>
      <c r="F19" t="s">
        <v>277</v>
      </c>
      <c r="G19" t="s">
        <v>278</v>
      </c>
      <c r="H19" t="s">
        <v>278</v>
      </c>
      <c r="I19" t="s">
        <v>277</v>
      </c>
      <c r="J19" t="s">
        <v>278</v>
      </c>
      <c r="K19" t="s">
        <v>278</v>
      </c>
      <c r="L19" t="s">
        <v>277</v>
      </c>
      <c r="M19" t="s">
        <v>277</v>
      </c>
      <c r="N19" t="s">
        <v>278</v>
      </c>
      <c r="O19" t="s">
        <v>277</v>
      </c>
      <c r="P19" t="s">
        <v>278</v>
      </c>
      <c r="Q19" t="s">
        <v>278</v>
      </c>
      <c r="R19" t="s">
        <v>277</v>
      </c>
      <c r="S19" t="s">
        <v>277</v>
      </c>
      <c r="T19" t="s">
        <v>277</v>
      </c>
      <c r="U19" s="3"/>
      <c r="V19" s="3">
        <f>IF(TableOutpatientRates2425_Commercial[[#This Row],[CNS Group Allowed]]="Y",IF(NOT(ISBLANK(TableOutpatientRates2425_Commercial[[#This Row],[Standard Rate]])),TableOutpatientRates2425_Commercial[Standard Rate],INDEX(TableOutpatientHourlyRates2425[Hourly Rate],MATCH("CNS Group",TableOutpatientHourlyRates2425[Group Name],0))/60*TableOutpatientRates2425_Commercial[[#This Row],[Minutes for Rate]]),"")</f>
        <v>25</v>
      </c>
      <c r="W19" s="3">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27.5</v>
      </c>
      <c r="X19"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Y19" s="3">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32.5</v>
      </c>
      <c r="Z19"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35</v>
      </c>
      <c r="AA19" s="3" t="str">
        <f>IF(TableOutpatientRates2425_Commercial[[#This Row],[MHRS Group Allowed]]="Y",IF(NOT(ISBLANK(TableOutpatientRates2425_Commercial[[#This Row],[Standard Rate]])),TableOutpatientRates2425_Commercial[Standard Rate],INDEX(TableOutpatientHourlyRates2425[Hourly Rate],MATCH("MHRS Group",TableOutpatientHourlyRates2425[Group Name],0))/60*TableOutpatientRates2425_Commercial[[#This Row],[Minutes for Rate]]),"")</f>
        <v/>
      </c>
      <c r="AB19"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40</v>
      </c>
      <c r="AC19" s="3">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42.5</v>
      </c>
      <c r="AD19"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E19"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47.5</v>
      </c>
      <c r="AF19"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G19"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H19" s="3">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55</v>
      </c>
      <c r="AI19"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J19" s="3">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60</v>
      </c>
      <c r="AK19"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c r="AL19"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row>
  </sheetData>
  <conditionalFormatting sqref="V2:V19">
    <cfRule type="expression" dxfId="110" priority="1">
      <formula>IF(OR(ISBLANK(#REF!),#REF!=""),TRUE,FALSE)</formula>
    </cfRule>
  </conditionalFormatting>
  <conditionalFormatting sqref="W2:W19">
    <cfRule type="expression" dxfId="109" priority="2">
      <formula>IF(OR(ISBLANK(#REF!),#REF!=""),TRUE,FALSE)</formula>
    </cfRule>
  </conditionalFormatting>
  <conditionalFormatting sqref="X2:X19">
    <cfRule type="expression" dxfId="108" priority="3">
      <formula>IF(OR(ISBLANK(#REF!),#REF!=""),TRUE,FALSE)</formula>
    </cfRule>
  </conditionalFormatting>
  <conditionalFormatting sqref="Y2:Y19">
    <cfRule type="expression" dxfId="107" priority="4">
      <formula>IF(OR(ISBLANK(#REF!),#REF!=""),TRUE,FALSE)</formula>
    </cfRule>
  </conditionalFormatting>
  <conditionalFormatting sqref="Z2:Z19">
    <cfRule type="expression" dxfId="106" priority="5">
      <formula>IF(OR(ISBLANK(#REF!),#REF!=""),TRUE,FALSE)</formula>
    </cfRule>
  </conditionalFormatting>
  <conditionalFormatting sqref="AA2:AA19">
    <cfRule type="expression" dxfId="105" priority="6">
      <formula>IF(OR(ISBLANK(#REF!),#REF!=""),TRUE,FALSE)</formula>
    </cfRule>
  </conditionalFormatting>
  <conditionalFormatting sqref="AB2:AB19">
    <cfRule type="expression" dxfId="104" priority="7">
      <formula>IF(OR(ISBLANK(#REF!),#REF!=""),TRUE,FALSE)</formula>
    </cfRule>
  </conditionalFormatting>
  <conditionalFormatting sqref="AC2:AC19">
    <cfRule type="expression" dxfId="103" priority="8">
      <formula>IF(OR(ISBLANK(#REF!),#REF!=""),TRUE,FALSE)</formula>
    </cfRule>
  </conditionalFormatting>
  <conditionalFormatting sqref="AD2:AD19">
    <cfRule type="expression" dxfId="102" priority="9">
      <formula>IF(OR(ISBLANK(#REF!),#REF!=""),TRUE,FALSE)</formula>
    </cfRule>
  </conditionalFormatting>
  <conditionalFormatting sqref="AE2:AE19">
    <cfRule type="expression" dxfId="101" priority="10">
      <formula>IF(OR(ISBLANK(#REF!),#REF!=""),TRUE,FALSE)</formula>
    </cfRule>
  </conditionalFormatting>
  <conditionalFormatting sqref="AF2:AF19">
    <cfRule type="expression" dxfId="100" priority="11">
      <formula>IF(OR(ISBLANK(#REF!),#REF!=""),TRUE,FALSE)</formula>
    </cfRule>
  </conditionalFormatting>
  <conditionalFormatting sqref="AG2:AG19">
    <cfRule type="expression" dxfId="99" priority="12">
      <formula>IF(OR(ISBLANK(#REF!),#REF!=""),TRUE,FALSE)</formula>
    </cfRule>
  </conditionalFormatting>
  <conditionalFormatting sqref="AH2:AH19">
    <cfRule type="expression" dxfId="98" priority="13">
      <formula>IF(OR(ISBLANK(#REF!),#REF!=""),TRUE,FALSE)</formula>
    </cfRule>
  </conditionalFormatting>
  <conditionalFormatting sqref="AI2:AI19">
    <cfRule type="expression" dxfId="97" priority="14">
      <formula>IF(OR(ISBLANK(#REF!),#REF!=""),TRUE,FALSE)</formula>
    </cfRule>
  </conditionalFormatting>
  <conditionalFormatting sqref="AJ2:AJ19">
    <cfRule type="expression" dxfId="96" priority="15">
      <formula>IF(OR(ISBLANK(#REF!),#REF!=""),TRUE,FALSE)</formula>
    </cfRule>
  </conditionalFormatting>
  <conditionalFormatting sqref="AK2:AK19">
    <cfRule type="expression" dxfId="95" priority="16">
      <formula>IF(OR(ISBLANK(#REF!),#REF!=""),TRUE,FALSE)</formula>
    </cfRule>
  </conditionalFormatting>
  <conditionalFormatting sqref="AL2:AL19">
    <cfRule type="expression" dxfId="94" priority="17">
      <formula>IF(OR(ISBLANK(#REF!),#REF!=""),TRUE,FALSE)</formula>
    </cfRule>
  </conditionalFormatting>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L19"/>
  <sheetViews>
    <sheetView workbookViewId="0">
      <pane ySplit="1" topLeftCell="A2" activePane="bottomLeft" state="frozen"/>
      <selection pane="bottomLeft"/>
    </sheetView>
  </sheetViews>
  <sheetFormatPr defaultRowHeight="14.4" x14ac:dyDescent="0.55000000000000004"/>
  <cols>
    <col min="1" max="1" width="12.734375" customWidth="1"/>
    <col min="2" max="2" width="60" customWidth="1"/>
    <col min="3" max="3" width="17.734375" customWidth="1"/>
    <col min="4" max="20" width="9.15625" hidden="1" customWidth="1"/>
    <col min="21" max="21" width="15.3671875" customWidth="1"/>
    <col min="22" max="22" width="12.47265625" customWidth="1"/>
    <col min="23" max="23" width="13.578125" customWidth="1"/>
    <col min="24" max="24" width="12.47265625" customWidth="1"/>
    <col min="25" max="25" width="12.05078125" customWidth="1"/>
    <col min="26" max="26" width="12.1015625" customWidth="1"/>
    <col min="27" max="27" width="14.3125" customWidth="1"/>
    <col min="28" max="28" width="11.47265625" customWidth="1"/>
    <col min="29" max="29" width="11.41796875" customWidth="1"/>
    <col min="30" max="30" width="15" customWidth="1"/>
    <col min="31" max="31" width="11.3125" customWidth="1"/>
    <col min="32" max="32" width="13.3671875" customWidth="1"/>
    <col min="33" max="33" width="15.68359375" customWidth="1"/>
    <col min="34" max="34" width="12.1015625" customWidth="1"/>
    <col min="35" max="35" width="11.1015625" customWidth="1"/>
    <col min="36" max="36" width="11.5234375" customWidth="1"/>
    <col min="37" max="37" width="13.3671875" customWidth="1"/>
    <col min="38" max="38" width="12.9453125" customWidth="1"/>
  </cols>
  <sheetData>
    <row r="1" spans="1:38" s="1" customFormat="1" ht="45" customHeight="1" x14ac:dyDescent="0.55000000000000004">
      <c r="A1" s="1" t="s">
        <v>255</v>
      </c>
      <c r="B1" s="1" t="s">
        <v>114</v>
      </c>
      <c r="C1" s="1" t="s">
        <v>256</v>
      </c>
      <c r="D1" s="1" t="s">
        <v>257</v>
      </c>
      <c r="E1" s="1" t="s">
        <v>272</v>
      </c>
      <c r="F1" s="1" t="s">
        <v>258</v>
      </c>
      <c r="G1" s="1" t="s">
        <v>259</v>
      </c>
      <c r="H1" s="1" t="s">
        <v>260</v>
      </c>
      <c r="I1" s="1" t="s">
        <v>261</v>
      </c>
      <c r="J1" s="1" t="s">
        <v>262</v>
      </c>
      <c r="K1" s="1" t="s">
        <v>263</v>
      </c>
      <c r="L1" s="1" t="s">
        <v>264</v>
      </c>
      <c r="M1" s="1" t="s">
        <v>265</v>
      </c>
      <c r="N1" s="1" t="s">
        <v>266</v>
      </c>
      <c r="O1" s="1" t="s">
        <v>267</v>
      </c>
      <c r="P1" s="1" t="s">
        <v>268</v>
      </c>
      <c r="Q1" s="1" t="s">
        <v>269</v>
      </c>
      <c r="R1" s="1" t="s">
        <v>270</v>
      </c>
      <c r="S1" s="1" t="s">
        <v>273</v>
      </c>
      <c r="T1" s="1" t="s">
        <v>271</v>
      </c>
      <c r="U1" s="1" t="s">
        <v>274</v>
      </c>
      <c r="V1" s="1" t="s">
        <v>79</v>
      </c>
      <c r="W1" s="1" t="s">
        <v>81</v>
      </c>
      <c r="X1" s="1" t="s">
        <v>83</v>
      </c>
      <c r="Y1" s="1" t="s">
        <v>85</v>
      </c>
      <c r="Z1" s="1" t="s">
        <v>87</v>
      </c>
      <c r="AA1" s="1" t="s">
        <v>89</v>
      </c>
      <c r="AB1" s="1" t="s">
        <v>91</v>
      </c>
      <c r="AC1" s="1" t="s">
        <v>93</v>
      </c>
      <c r="AD1" s="1" t="s">
        <v>95</v>
      </c>
      <c r="AE1" s="1" t="s">
        <v>97</v>
      </c>
      <c r="AF1" s="1" t="s">
        <v>99</v>
      </c>
      <c r="AG1" s="1" t="s">
        <v>101</v>
      </c>
      <c r="AH1" s="1" t="s">
        <v>103</v>
      </c>
      <c r="AI1" s="1" t="s">
        <v>105</v>
      </c>
      <c r="AJ1" s="1" t="s">
        <v>107</v>
      </c>
      <c r="AK1" s="1" t="s">
        <v>109</v>
      </c>
      <c r="AL1" s="1" t="s">
        <v>111</v>
      </c>
    </row>
    <row r="2" spans="1:38" x14ac:dyDescent="0.55000000000000004">
      <c r="A2" t="s">
        <v>24</v>
      </c>
      <c r="B2" t="s">
        <v>279</v>
      </c>
      <c r="C2" s="4" t="s">
        <v>280</v>
      </c>
      <c r="D2" t="s">
        <v>278</v>
      </c>
      <c r="E2" t="s">
        <v>277</v>
      </c>
      <c r="F2" t="s">
        <v>278</v>
      </c>
      <c r="G2" t="s">
        <v>277</v>
      </c>
      <c r="H2" t="s">
        <v>277</v>
      </c>
      <c r="I2" t="s">
        <v>278</v>
      </c>
      <c r="J2" t="s">
        <v>277</v>
      </c>
      <c r="K2" t="s">
        <v>278</v>
      </c>
      <c r="L2" t="s">
        <v>277</v>
      </c>
      <c r="M2" t="s">
        <v>277</v>
      </c>
      <c r="N2" t="s">
        <v>277</v>
      </c>
      <c r="O2" t="s">
        <v>278</v>
      </c>
      <c r="P2" t="s">
        <v>277</v>
      </c>
      <c r="Q2" t="s">
        <v>278</v>
      </c>
      <c r="R2" t="s">
        <v>277</v>
      </c>
      <c r="S2" t="s">
        <v>277</v>
      </c>
      <c r="T2" t="s">
        <v>277</v>
      </c>
      <c r="U2" s="3"/>
      <c r="V2" s="3">
        <f>IF(TableOutpatientRates2526_Commercial[[#This Row],[CNS Group Allowed]]="Y",IF(NOT(ISBLANK(TableOutpatientRates2526_Commercial[[#This Row],[Standard Rate]])),TableOutpatientRates2526_Commercial[Standard Rate],INDEX(TableOutpatientHourlyRates2526[Hourly Rate],MATCH("CNS Group",TableOutpatientHourlyRates2526[Group Name],0))/60*TableOutpatientRates2526_Commercial[[#This Row],[Minutes for Rate]]),"")</f>
        <v>100</v>
      </c>
      <c r="W2" s="3">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110</v>
      </c>
      <c r="X2"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Y2" s="3" t="str">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
      </c>
      <c r="Z2"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140</v>
      </c>
      <c r="AA2" s="3" t="str">
        <f>IF(TableOutpatientRates2526_Commercial[[#This Row],[MHRS Group Allowed]]="Y",IF(NOT(ISBLANK(TableOutpatientRates2526_Commercial[[#This Row],[Standard Rate]])),TableOutpatientRates2526_Commercial[Standard Rate],INDEX(TableOutpatientHourlyRates2526[Hourly Rate],MATCH("MHRS Group",TableOutpatientHourlyRates2526[Group Name],0))/60*TableOutpatientRates2526_Commercial[[#This Row],[Minutes for Rate]]),"")</f>
        <v/>
      </c>
      <c r="AB2"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160</v>
      </c>
      <c r="AC2" s="3" t="str">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
      </c>
      <c r="AD2"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E2"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190</v>
      </c>
      <c r="AF2"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G2"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H2" s="3">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220</v>
      </c>
      <c r="AI2"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J2" s="3" t="str">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
      </c>
      <c r="AK2"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c r="AL2"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row>
    <row r="3" spans="1:38" x14ac:dyDescent="0.55000000000000004">
      <c r="A3" t="s">
        <v>50</v>
      </c>
      <c r="B3" t="s">
        <v>281</v>
      </c>
      <c r="C3" s="4" t="s">
        <v>280</v>
      </c>
      <c r="D3" t="s">
        <v>278</v>
      </c>
      <c r="E3" t="s">
        <v>277</v>
      </c>
      <c r="F3" t="s">
        <v>277</v>
      </c>
      <c r="G3" t="s">
        <v>277</v>
      </c>
      <c r="H3" t="s">
        <v>277</v>
      </c>
      <c r="I3" t="s">
        <v>278</v>
      </c>
      <c r="J3" t="s">
        <v>277</v>
      </c>
      <c r="K3" t="s">
        <v>278</v>
      </c>
      <c r="L3" t="s">
        <v>277</v>
      </c>
      <c r="M3" t="s">
        <v>277</v>
      </c>
      <c r="N3" t="s">
        <v>277</v>
      </c>
      <c r="O3" t="s">
        <v>278</v>
      </c>
      <c r="P3" t="s">
        <v>277</v>
      </c>
      <c r="Q3" t="s">
        <v>277</v>
      </c>
      <c r="R3" t="s">
        <v>277</v>
      </c>
      <c r="S3" t="s">
        <v>277</v>
      </c>
      <c r="T3" t="s">
        <v>277</v>
      </c>
      <c r="U3" s="3"/>
      <c r="V3" s="3">
        <f>IF(TableOutpatientRates2526_Commercial[[#This Row],[CNS Group Allowed]]="Y",IF(NOT(ISBLANK(TableOutpatientRates2526_Commercial[[#This Row],[Standard Rate]])),TableOutpatientRates2526_Commercial[Standard Rate],INDEX(TableOutpatientHourlyRates2526[Hourly Rate],MATCH("CNS Group",TableOutpatientHourlyRates2526[Group Name],0))/60*TableOutpatientRates2526_Commercial[[#This Row],[Minutes for Rate]]),"")</f>
        <v>100</v>
      </c>
      <c r="W3" s="3" t="str">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
      </c>
      <c r="X3"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Y3" s="3" t="str">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
      </c>
      <c r="Z3"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140</v>
      </c>
      <c r="AA3" s="3" t="str">
        <f>IF(TableOutpatientRates2526_Commercial[[#This Row],[MHRS Group Allowed]]="Y",IF(NOT(ISBLANK(TableOutpatientRates2526_Commercial[[#This Row],[Standard Rate]])),TableOutpatientRates2526_Commercial[Standard Rate],INDEX(TableOutpatientHourlyRates2526[Hourly Rate],MATCH("MHRS Group",TableOutpatientHourlyRates2526[Group Name],0))/60*TableOutpatientRates2526_Commercial[[#This Row],[Minutes for Rate]]),"")</f>
        <v/>
      </c>
      <c r="AB3"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160</v>
      </c>
      <c r="AC3" s="3" t="str">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
      </c>
      <c r="AD3"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E3"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190</v>
      </c>
      <c r="AF3"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G3"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H3" s="3" t="str">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
      </c>
      <c r="AI3"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J3" s="3" t="str">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
      </c>
      <c r="AK3"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c r="AL3"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row>
    <row r="4" spans="1:38" x14ac:dyDescent="0.55000000000000004">
      <c r="A4" t="s">
        <v>73</v>
      </c>
      <c r="B4" t="s">
        <v>292</v>
      </c>
      <c r="C4" s="4" t="s">
        <v>280</v>
      </c>
      <c r="D4" t="s">
        <v>278</v>
      </c>
      <c r="E4" t="s">
        <v>277</v>
      </c>
      <c r="F4" t="s">
        <v>278</v>
      </c>
      <c r="G4" t="s">
        <v>277</v>
      </c>
      <c r="H4" t="s">
        <v>277</v>
      </c>
      <c r="I4" t="s">
        <v>278</v>
      </c>
      <c r="J4" t="s">
        <v>277</v>
      </c>
      <c r="K4" t="s">
        <v>278</v>
      </c>
      <c r="L4" t="s">
        <v>277</v>
      </c>
      <c r="M4" t="s">
        <v>277</v>
      </c>
      <c r="N4" t="s">
        <v>277</v>
      </c>
      <c r="O4" t="s">
        <v>278</v>
      </c>
      <c r="P4" t="s">
        <v>277</v>
      </c>
      <c r="Q4" t="s">
        <v>278</v>
      </c>
      <c r="R4" t="s">
        <v>277</v>
      </c>
      <c r="S4" t="s">
        <v>277</v>
      </c>
      <c r="T4" t="s">
        <v>277</v>
      </c>
      <c r="U4" s="3"/>
      <c r="V4" s="3">
        <f>IF(TableOutpatientRates2526_Commercial[[#This Row],[CNS Group Allowed]]="Y",IF(NOT(ISBLANK(TableOutpatientRates2526_Commercial[[#This Row],[Standard Rate]])),TableOutpatientRates2526_Commercial[Standard Rate],INDEX(TableOutpatientHourlyRates2526[Hourly Rate],MATCH("CNS Group",TableOutpatientHourlyRates2526[Group Name],0))/60*TableOutpatientRates2526_Commercial[[#This Row],[Minutes for Rate]]),"")</f>
        <v>100</v>
      </c>
      <c r="W4" s="3">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110</v>
      </c>
      <c r="X4"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Y4" s="3" t="str">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
      </c>
      <c r="Z4"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140</v>
      </c>
      <c r="AA4" s="3" t="str">
        <f>IF(TableOutpatientRates2526_Commercial[[#This Row],[MHRS Group Allowed]]="Y",IF(NOT(ISBLANK(TableOutpatientRates2526_Commercial[[#This Row],[Standard Rate]])),TableOutpatientRates2526_Commercial[Standard Rate],INDEX(TableOutpatientHourlyRates2526[Hourly Rate],MATCH("MHRS Group",TableOutpatientHourlyRates2526[Group Name],0))/60*TableOutpatientRates2526_Commercial[[#This Row],[Minutes for Rate]]),"")</f>
        <v/>
      </c>
      <c r="AB4"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160</v>
      </c>
      <c r="AC4" s="3" t="str">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
      </c>
      <c r="AD4"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E4"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190</v>
      </c>
      <c r="AF4"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G4"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H4" s="3">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220</v>
      </c>
      <c r="AI4"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J4" s="3" t="str">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
      </c>
      <c r="AK4"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c r="AL4"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row>
    <row r="5" spans="1:38" x14ac:dyDescent="0.55000000000000004">
      <c r="A5" t="s">
        <v>41</v>
      </c>
      <c r="B5" t="s">
        <v>299</v>
      </c>
      <c r="C5" s="4" t="s">
        <v>289</v>
      </c>
      <c r="D5" t="s">
        <v>278</v>
      </c>
      <c r="E5" t="s">
        <v>277</v>
      </c>
      <c r="F5" t="s">
        <v>278</v>
      </c>
      <c r="G5" t="s">
        <v>277</v>
      </c>
      <c r="H5" t="s">
        <v>277</v>
      </c>
      <c r="I5" t="s">
        <v>278</v>
      </c>
      <c r="J5" t="s">
        <v>277</v>
      </c>
      <c r="K5" t="s">
        <v>278</v>
      </c>
      <c r="L5" t="s">
        <v>277</v>
      </c>
      <c r="M5" t="s">
        <v>277</v>
      </c>
      <c r="N5" t="s">
        <v>277</v>
      </c>
      <c r="O5" t="s">
        <v>278</v>
      </c>
      <c r="P5" t="s">
        <v>277</v>
      </c>
      <c r="Q5" t="s">
        <v>278</v>
      </c>
      <c r="R5" t="s">
        <v>277</v>
      </c>
      <c r="S5" t="s">
        <v>277</v>
      </c>
      <c r="T5" t="s">
        <v>277</v>
      </c>
      <c r="U5" s="3"/>
      <c r="V5" s="3">
        <f>IF(TableOutpatientRates2526_Commercial[[#This Row],[CNS Group Allowed]]="Y",IF(NOT(ISBLANK(TableOutpatientRates2526_Commercial[[#This Row],[Standard Rate]])),TableOutpatientRates2526_Commercial[Standard Rate],INDEX(TableOutpatientHourlyRates2526[Hourly Rate],MATCH("CNS Group",TableOutpatientHourlyRates2526[Group Name],0))/60*TableOutpatientRates2526_Commercial[[#This Row],[Minutes for Rate]]),"")</f>
        <v>75</v>
      </c>
      <c r="W5" s="3">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82.5</v>
      </c>
      <c r="X5"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Y5" s="3" t="str">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
      </c>
      <c r="Z5"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105</v>
      </c>
      <c r="AA5" s="3" t="str">
        <f>IF(TableOutpatientRates2526_Commercial[[#This Row],[MHRS Group Allowed]]="Y",IF(NOT(ISBLANK(TableOutpatientRates2526_Commercial[[#This Row],[Standard Rate]])),TableOutpatientRates2526_Commercial[Standard Rate],INDEX(TableOutpatientHourlyRates2526[Hourly Rate],MATCH("MHRS Group",TableOutpatientHourlyRates2526[Group Name],0))/60*TableOutpatientRates2526_Commercial[[#This Row],[Minutes for Rate]]),"")</f>
        <v/>
      </c>
      <c r="AB5"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120</v>
      </c>
      <c r="AC5" s="3" t="str">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
      </c>
      <c r="AD5"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E5"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142.5</v>
      </c>
      <c r="AF5"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G5"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H5" s="3">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165</v>
      </c>
      <c r="AI5"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J5" s="3" t="str">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
      </c>
      <c r="AK5"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c r="AL5"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row>
    <row r="6" spans="1:38" x14ac:dyDescent="0.55000000000000004">
      <c r="A6" t="s">
        <v>62</v>
      </c>
      <c r="B6" t="s">
        <v>300</v>
      </c>
      <c r="C6" s="4" t="s">
        <v>301</v>
      </c>
      <c r="D6" t="s">
        <v>278</v>
      </c>
      <c r="E6" t="s">
        <v>277</v>
      </c>
      <c r="F6" t="s">
        <v>278</v>
      </c>
      <c r="G6" t="s">
        <v>277</v>
      </c>
      <c r="H6" t="s">
        <v>277</v>
      </c>
      <c r="I6" t="s">
        <v>278</v>
      </c>
      <c r="J6" t="s">
        <v>277</v>
      </c>
      <c r="K6" t="s">
        <v>278</v>
      </c>
      <c r="L6" t="s">
        <v>277</v>
      </c>
      <c r="M6" t="s">
        <v>277</v>
      </c>
      <c r="N6" t="s">
        <v>277</v>
      </c>
      <c r="O6" t="s">
        <v>278</v>
      </c>
      <c r="P6" t="s">
        <v>277</v>
      </c>
      <c r="Q6" t="s">
        <v>278</v>
      </c>
      <c r="R6" t="s">
        <v>277</v>
      </c>
      <c r="S6" t="s">
        <v>277</v>
      </c>
      <c r="T6" t="s">
        <v>277</v>
      </c>
      <c r="U6" s="3"/>
      <c r="V6" s="3">
        <f>IF(TableOutpatientRates2526_Commercial[[#This Row],[CNS Group Allowed]]="Y",IF(NOT(ISBLANK(TableOutpatientRates2526_Commercial[[#This Row],[Standard Rate]])),TableOutpatientRates2526_Commercial[Standard Rate],INDEX(TableOutpatientHourlyRates2526[Hourly Rate],MATCH("CNS Group",TableOutpatientHourlyRates2526[Group Name],0))/60*TableOutpatientRates2526_Commercial[[#This Row],[Minutes for Rate]]),"")</f>
        <v>83.333333333333343</v>
      </c>
      <c r="W6" s="3">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91.666666666666657</v>
      </c>
      <c r="X6"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Y6" s="3" t="str">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
      </c>
      <c r="Z6"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116.66666666666667</v>
      </c>
      <c r="AA6" s="3" t="str">
        <f>IF(TableOutpatientRates2526_Commercial[[#This Row],[MHRS Group Allowed]]="Y",IF(NOT(ISBLANK(TableOutpatientRates2526_Commercial[[#This Row],[Standard Rate]])),TableOutpatientRates2526_Commercial[Standard Rate],INDEX(TableOutpatientHourlyRates2526[Hourly Rate],MATCH("MHRS Group",TableOutpatientHourlyRates2526[Group Name],0))/60*TableOutpatientRates2526_Commercial[[#This Row],[Minutes for Rate]]),"")</f>
        <v/>
      </c>
      <c r="AB6"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133.33333333333331</v>
      </c>
      <c r="AC6" s="3" t="str">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
      </c>
      <c r="AD6"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E6"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158.33333333333331</v>
      </c>
      <c r="AF6"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G6"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H6" s="3">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183.33333333333331</v>
      </c>
      <c r="AI6"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J6" s="3" t="str">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
      </c>
      <c r="AK6"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c r="AL6"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row>
    <row r="7" spans="1:38" x14ac:dyDescent="0.55000000000000004">
      <c r="A7" t="s">
        <v>14</v>
      </c>
      <c r="B7" t="s">
        <v>302</v>
      </c>
      <c r="C7" s="4" t="s">
        <v>303</v>
      </c>
      <c r="D7" t="s">
        <v>278</v>
      </c>
      <c r="E7" t="s">
        <v>277</v>
      </c>
      <c r="F7" t="s">
        <v>278</v>
      </c>
      <c r="G7" t="s">
        <v>277</v>
      </c>
      <c r="H7" t="s">
        <v>277</v>
      </c>
      <c r="I7" t="s">
        <v>278</v>
      </c>
      <c r="J7" t="s">
        <v>277</v>
      </c>
      <c r="K7" t="s">
        <v>278</v>
      </c>
      <c r="L7" t="s">
        <v>277</v>
      </c>
      <c r="M7" t="s">
        <v>277</v>
      </c>
      <c r="N7" t="s">
        <v>277</v>
      </c>
      <c r="O7" t="s">
        <v>278</v>
      </c>
      <c r="P7" t="s">
        <v>277</v>
      </c>
      <c r="Q7" t="s">
        <v>278</v>
      </c>
      <c r="R7" t="s">
        <v>277</v>
      </c>
      <c r="S7" t="s">
        <v>277</v>
      </c>
      <c r="T7" t="s">
        <v>277</v>
      </c>
      <c r="U7" s="3"/>
      <c r="V7" s="3">
        <f>IF(TableOutpatientRates2526_Commercial[[#This Row],[CNS Group Allowed]]="Y",IF(NOT(ISBLANK(TableOutpatientRates2526_Commercial[[#This Row],[Standard Rate]])),TableOutpatientRates2526_Commercial[Standard Rate],INDEX(TableOutpatientHourlyRates2526[Hourly Rate],MATCH("CNS Group",TableOutpatientHourlyRates2526[Group Name],0))/60*TableOutpatientRates2526_Commercial[[#This Row],[Minutes for Rate]]),"")</f>
        <v>140</v>
      </c>
      <c r="W7" s="3">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154</v>
      </c>
      <c r="X7"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Y7" s="3" t="str">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
      </c>
      <c r="Z7"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196</v>
      </c>
      <c r="AA7" s="3" t="str">
        <f>IF(TableOutpatientRates2526_Commercial[[#This Row],[MHRS Group Allowed]]="Y",IF(NOT(ISBLANK(TableOutpatientRates2526_Commercial[[#This Row],[Standard Rate]])),TableOutpatientRates2526_Commercial[Standard Rate],INDEX(TableOutpatientHourlyRates2526[Hourly Rate],MATCH("MHRS Group",TableOutpatientHourlyRates2526[Group Name],0))/60*TableOutpatientRates2526_Commercial[[#This Row],[Minutes for Rate]]),"")</f>
        <v/>
      </c>
      <c r="AB7"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224</v>
      </c>
      <c r="AC7" s="3" t="str">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
      </c>
      <c r="AD7"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E7"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266</v>
      </c>
      <c r="AF7"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G7"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H7" s="3">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308</v>
      </c>
      <c r="AI7"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J7" s="3" t="str">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
      </c>
      <c r="AK7"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c r="AL7"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row>
    <row r="8" spans="1:38" x14ac:dyDescent="0.55000000000000004">
      <c r="A8" t="s">
        <v>66</v>
      </c>
      <c r="B8" t="s">
        <v>304</v>
      </c>
      <c r="C8" s="4" t="s">
        <v>301</v>
      </c>
      <c r="D8" t="s">
        <v>278</v>
      </c>
      <c r="E8" t="s">
        <v>277</v>
      </c>
      <c r="F8" t="s">
        <v>278</v>
      </c>
      <c r="G8" t="s">
        <v>277</v>
      </c>
      <c r="H8" t="s">
        <v>277</v>
      </c>
      <c r="I8" t="s">
        <v>278</v>
      </c>
      <c r="J8" t="s">
        <v>277</v>
      </c>
      <c r="K8" t="s">
        <v>278</v>
      </c>
      <c r="L8" t="s">
        <v>277</v>
      </c>
      <c r="M8" t="s">
        <v>277</v>
      </c>
      <c r="N8" t="s">
        <v>277</v>
      </c>
      <c r="O8" t="s">
        <v>278</v>
      </c>
      <c r="P8" t="s">
        <v>277</v>
      </c>
      <c r="Q8" t="s">
        <v>278</v>
      </c>
      <c r="R8" t="s">
        <v>277</v>
      </c>
      <c r="S8" t="s">
        <v>277</v>
      </c>
      <c r="T8" t="s">
        <v>277</v>
      </c>
      <c r="U8" s="3"/>
      <c r="V8" s="3">
        <f>IF(TableOutpatientRates2526_Commercial[[#This Row],[CNS Group Allowed]]="Y",IF(NOT(ISBLANK(TableOutpatientRates2526_Commercial[[#This Row],[Standard Rate]])),TableOutpatientRates2526_Commercial[Standard Rate],INDEX(TableOutpatientHourlyRates2526[Hourly Rate],MATCH("CNS Group",TableOutpatientHourlyRates2526[Group Name],0))/60*TableOutpatientRates2526_Commercial[[#This Row],[Minutes for Rate]]),"")</f>
        <v>83.333333333333343</v>
      </c>
      <c r="W8" s="3">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91.666666666666657</v>
      </c>
      <c r="X8"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Y8" s="3" t="str">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
      </c>
      <c r="Z8"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116.66666666666667</v>
      </c>
      <c r="AA8" s="3" t="str">
        <f>IF(TableOutpatientRates2526_Commercial[[#This Row],[MHRS Group Allowed]]="Y",IF(NOT(ISBLANK(TableOutpatientRates2526_Commercial[[#This Row],[Standard Rate]])),TableOutpatientRates2526_Commercial[Standard Rate],INDEX(TableOutpatientHourlyRates2526[Hourly Rate],MATCH("MHRS Group",TableOutpatientHourlyRates2526[Group Name],0))/60*TableOutpatientRates2526_Commercial[[#This Row],[Minutes for Rate]]),"")</f>
        <v/>
      </c>
      <c r="AB8"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133.33333333333331</v>
      </c>
      <c r="AC8" s="3" t="str">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
      </c>
      <c r="AD8"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E8"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158.33333333333331</v>
      </c>
      <c r="AF8"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G8"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H8" s="3">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183.33333333333331</v>
      </c>
      <c r="AI8"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J8" s="3" t="str">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
      </c>
      <c r="AK8"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c r="AL8"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row>
    <row r="9" spans="1:38" x14ac:dyDescent="0.55000000000000004">
      <c r="A9" t="s">
        <v>18</v>
      </c>
      <c r="B9" t="s">
        <v>305</v>
      </c>
      <c r="C9" s="4" t="s">
        <v>306</v>
      </c>
      <c r="D9" t="s">
        <v>278</v>
      </c>
      <c r="E9" t="s">
        <v>277</v>
      </c>
      <c r="F9" t="s">
        <v>277</v>
      </c>
      <c r="G9" t="s">
        <v>277</v>
      </c>
      <c r="H9" t="s">
        <v>277</v>
      </c>
      <c r="I9" t="s">
        <v>278</v>
      </c>
      <c r="J9" t="s">
        <v>277</v>
      </c>
      <c r="K9" t="s">
        <v>278</v>
      </c>
      <c r="L9" t="s">
        <v>277</v>
      </c>
      <c r="M9" t="s">
        <v>277</v>
      </c>
      <c r="N9" t="s">
        <v>277</v>
      </c>
      <c r="O9" t="s">
        <v>278</v>
      </c>
      <c r="P9" t="s">
        <v>277</v>
      </c>
      <c r="Q9" t="s">
        <v>277</v>
      </c>
      <c r="R9" t="s">
        <v>277</v>
      </c>
      <c r="S9" t="s">
        <v>277</v>
      </c>
      <c r="T9" t="s">
        <v>277</v>
      </c>
      <c r="U9" s="3"/>
      <c r="V9" s="3">
        <f>IF(TableOutpatientRates2526_Commercial[[#This Row],[CNS Group Allowed]]="Y",IF(NOT(ISBLANK(TableOutpatientRates2526_Commercial[[#This Row],[Standard Rate]])),TableOutpatientRates2526_Commercial[Standard Rate],INDEX(TableOutpatientHourlyRates2526[Hourly Rate],MATCH("CNS Group",TableOutpatientHourlyRates2526[Group Name],0))/60*TableOutpatientRates2526_Commercial[[#This Row],[Minutes for Rate]]),"")</f>
        <v>150</v>
      </c>
      <c r="W9" s="3" t="str">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
      </c>
      <c r="X9"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Y9" s="3" t="str">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
      </c>
      <c r="Z9"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210</v>
      </c>
      <c r="AA9" s="3" t="str">
        <f>IF(TableOutpatientRates2526_Commercial[[#This Row],[MHRS Group Allowed]]="Y",IF(NOT(ISBLANK(TableOutpatientRates2526_Commercial[[#This Row],[Standard Rate]])),TableOutpatientRates2526_Commercial[Standard Rate],INDEX(TableOutpatientHourlyRates2526[Hourly Rate],MATCH("MHRS Group",TableOutpatientHourlyRates2526[Group Name],0))/60*TableOutpatientRates2526_Commercial[[#This Row],[Minutes for Rate]]),"")</f>
        <v/>
      </c>
      <c r="AB9"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240</v>
      </c>
      <c r="AC9" s="3" t="str">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
      </c>
      <c r="AD9"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E9"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285</v>
      </c>
      <c r="AF9"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G9"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H9" s="3" t="str">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
      </c>
      <c r="AI9"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J9" s="3" t="str">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
      </c>
      <c r="AK9"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c r="AL9"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row>
    <row r="10" spans="1:38" x14ac:dyDescent="0.55000000000000004">
      <c r="A10" t="s">
        <v>58</v>
      </c>
      <c r="B10" t="s">
        <v>314</v>
      </c>
      <c r="C10" s="4" t="s">
        <v>30</v>
      </c>
      <c r="D10" t="s">
        <v>278</v>
      </c>
      <c r="E10" t="s">
        <v>277</v>
      </c>
      <c r="F10" t="s">
        <v>277</v>
      </c>
      <c r="G10" t="s">
        <v>277</v>
      </c>
      <c r="H10" t="s">
        <v>277</v>
      </c>
      <c r="I10" t="s">
        <v>278</v>
      </c>
      <c r="J10" t="s">
        <v>277</v>
      </c>
      <c r="K10" t="s">
        <v>278</v>
      </c>
      <c r="L10" t="s">
        <v>277</v>
      </c>
      <c r="M10" t="s">
        <v>277</v>
      </c>
      <c r="N10" t="s">
        <v>277</v>
      </c>
      <c r="O10" t="s">
        <v>278</v>
      </c>
      <c r="P10" t="s">
        <v>277</v>
      </c>
      <c r="Q10" t="s">
        <v>277</v>
      </c>
      <c r="R10" t="s">
        <v>277</v>
      </c>
      <c r="S10" t="s">
        <v>277</v>
      </c>
      <c r="T10" t="s">
        <v>277</v>
      </c>
      <c r="U10" s="3"/>
      <c r="V10" s="3">
        <f>IF(TableOutpatientRates2526_Commercial[[#This Row],[CNS Group Allowed]]="Y",IF(NOT(ISBLANK(TableOutpatientRates2526_Commercial[[#This Row],[Standard Rate]])),TableOutpatientRates2526_Commercial[Standard Rate],INDEX(TableOutpatientHourlyRates2526[Hourly Rate],MATCH("CNS Group",TableOutpatientHourlyRates2526[Group Name],0))/60*TableOutpatientRates2526_Commercial[[#This Row],[Minutes for Rate]]),"")</f>
        <v>33.333333333333336</v>
      </c>
      <c r="W10" s="3" t="str">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
      </c>
      <c r="X10"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Y10" s="3" t="str">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
      </c>
      <c r="Z10"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46.666666666666671</v>
      </c>
      <c r="AA10" s="3" t="str">
        <f>IF(TableOutpatientRates2526_Commercial[[#This Row],[MHRS Group Allowed]]="Y",IF(NOT(ISBLANK(TableOutpatientRates2526_Commercial[[#This Row],[Standard Rate]])),TableOutpatientRates2526_Commercial[Standard Rate],INDEX(TableOutpatientHourlyRates2526[Hourly Rate],MATCH("MHRS Group",TableOutpatientHourlyRates2526[Group Name],0))/60*TableOutpatientRates2526_Commercial[[#This Row],[Minutes for Rate]]),"")</f>
        <v/>
      </c>
      <c r="AB10"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53.333333333333329</v>
      </c>
      <c r="AC10" s="3" t="str">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
      </c>
      <c r="AD10"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E10"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63.333333333333329</v>
      </c>
      <c r="AF10"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G10"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H10" s="3" t="str">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
      </c>
      <c r="AI10"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J10" s="3" t="str">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
      </c>
      <c r="AK10"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c r="AL10"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row>
    <row r="11" spans="1:38" x14ac:dyDescent="0.55000000000000004">
      <c r="A11" t="s">
        <v>38</v>
      </c>
      <c r="B11" t="s">
        <v>315</v>
      </c>
      <c r="C11" s="4" t="s">
        <v>280</v>
      </c>
      <c r="D11" t="s">
        <v>278</v>
      </c>
      <c r="E11" t="s">
        <v>277</v>
      </c>
      <c r="F11" t="s">
        <v>278</v>
      </c>
      <c r="G11" t="s">
        <v>277</v>
      </c>
      <c r="H11" t="s">
        <v>277</v>
      </c>
      <c r="I11" t="s">
        <v>278</v>
      </c>
      <c r="J11" t="s">
        <v>277</v>
      </c>
      <c r="K11" t="s">
        <v>278</v>
      </c>
      <c r="L11" t="s">
        <v>277</v>
      </c>
      <c r="M11" t="s">
        <v>277</v>
      </c>
      <c r="N11" t="s">
        <v>277</v>
      </c>
      <c r="O11" t="s">
        <v>278</v>
      </c>
      <c r="P11" t="s">
        <v>277</v>
      </c>
      <c r="Q11" t="s">
        <v>278</v>
      </c>
      <c r="R11" t="s">
        <v>277</v>
      </c>
      <c r="S11" t="s">
        <v>277</v>
      </c>
      <c r="T11" t="s">
        <v>277</v>
      </c>
      <c r="U11" s="3"/>
      <c r="V11" s="3">
        <f>IF(TableOutpatientRates2526_Commercial[[#This Row],[CNS Group Allowed]]="Y",IF(NOT(ISBLANK(TableOutpatientRates2526_Commercial[[#This Row],[Standard Rate]])),TableOutpatientRates2526_Commercial[Standard Rate],INDEX(TableOutpatientHourlyRates2526[Hourly Rate],MATCH("CNS Group",TableOutpatientHourlyRates2526[Group Name],0))/60*TableOutpatientRates2526_Commercial[[#This Row],[Minutes for Rate]]),"")</f>
        <v>100</v>
      </c>
      <c r="W11" s="3">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110</v>
      </c>
      <c r="X11"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Y11" s="3" t="str">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
      </c>
      <c r="Z11"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140</v>
      </c>
      <c r="AA11" s="3" t="str">
        <f>IF(TableOutpatientRates2526_Commercial[[#This Row],[MHRS Group Allowed]]="Y",IF(NOT(ISBLANK(TableOutpatientRates2526_Commercial[[#This Row],[Standard Rate]])),TableOutpatientRates2526_Commercial[Standard Rate],INDEX(TableOutpatientHourlyRates2526[Hourly Rate],MATCH("MHRS Group",TableOutpatientHourlyRates2526[Group Name],0))/60*TableOutpatientRates2526_Commercial[[#This Row],[Minutes for Rate]]),"")</f>
        <v/>
      </c>
      <c r="AB11"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160</v>
      </c>
      <c r="AC11" s="3" t="str">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
      </c>
      <c r="AD11"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E11"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190</v>
      </c>
      <c r="AF11"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G11"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H11" s="3">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220</v>
      </c>
      <c r="AI11"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J11" s="3" t="str">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
      </c>
      <c r="AK11"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c r="AL11"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row>
    <row r="12" spans="1:38" x14ac:dyDescent="0.55000000000000004">
      <c r="A12" t="s">
        <v>54</v>
      </c>
      <c r="B12" t="s">
        <v>316</v>
      </c>
      <c r="C12" s="4" t="s">
        <v>280</v>
      </c>
      <c r="D12" t="s">
        <v>278</v>
      </c>
      <c r="E12" t="s">
        <v>277</v>
      </c>
      <c r="F12" t="s">
        <v>278</v>
      </c>
      <c r="G12" t="s">
        <v>277</v>
      </c>
      <c r="H12" t="s">
        <v>277</v>
      </c>
      <c r="I12" t="s">
        <v>278</v>
      </c>
      <c r="J12" t="s">
        <v>277</v>
      </c>
      <c r="K12" t="s">
        <v>278</v>
      </c>
      <c r="L12" t="s">
        <v>277</v>
      </c>
      <c r="M12" t="s">
        <v>277</v>
      </c>
      <c r="N12" t="s">
        <v>277</v>
      </c>
      <c r="O12" t="s">
        <v>278</v>
      </c>
      <c r="P12" t="s">
        <v>277</v>
      </c>
      <c r="Q12" t="s">
        <v>278</v>
      </c>
      <c r="R12" t="s">
        <v>277</v>
      </c>
      <c r="S12" t="s">
        <v>277</v>
      </c>
      <c r="T12" t="s">
        <v>277</v>
      </c>
      <c r="U12" s="3"/>
      <c r="V12" s="3">
        <f>IF(TableOutpatientRates2526_Commercial[[#This Row],[CNS Group Allowed]]="Y",IF(NOT(ISBLANK(TableOutpatientRates2526_Commercial[[#This Row],[Standard Rate]])),TableOutpatientRates2526_Commercial[Standard Rate],INDEX(TableOutpatientHourlyRates2526[Hourly Rate],MATCH("CNS Group",TableOutpatientHourlyRates2526[Group Name],0))/60*TableOutpatientRates2526_Commercial[[#This Row],[Minutes for Rate]]),"")</f>
        <v>100</v>
      </c>
      <c r="W12" s="3">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110</v>
      </c>
      <c r="X12"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Y12" s="3" t="str">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
      </c>
      <c r="Z12"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140</v>
      </c>
      <c r="AA12" s="3" t="str">
        <f>IF(TableOutpatientRates2526_Commercial[[#This Row],[MHRS Group Allowed]]="Y",IF(NOT(ISBLANK(TableOutpatientRates2526_Commercial[[#This Row],[Standard Rate]])),TableOutpatientRates2526_Commercial[Standard Rate],INDEX(TableOutpatientHourlyRates2526[Hourly Rate],MATCH("MHRS Group",TableOutpatientHourlyRates2526[Group Name],0))/60*TableOutpatientRates2526_Commercial[[#This Row],[Minutes for Rate]]),"")</f>
        <v/>
      </c>
      <c r="AB12"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160</v>
      </c>
      <c r="AC12" s="3" t="str">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
      </c>
      <c r="AD12"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E12"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190</v>
      </c>
      <c r="AF12"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G12"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H12" s="3">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220</v>
      </c>
      <c r="AI12"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J12" s="3" t="str">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
      </c>
      <c r="AK12"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c r="AL12"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row>
    <row r="13" spans="1:38" x14ac:dyDescent="0.55000000000000004">
      <c r="A13" t="s">
        <v>69</v>
      </c>
      <c r="B13" t="s">
        <v>319</v>
      </c>
      <c r="C13" s="4" t="s">
        <v>280</v>
      </c>
      <c r="D13" t="s">
        <v>278</v>
      </c>
      <c r="E13" t="s">
        <v>277</v>
      </c>
      <c r="F13" t="s">
        <v>277</v>
      </c>
      <c r="G13" t="s">
        <v>277</v>
      </c>
      <c r="H13" t="s">
        <v>277</v>
      </c>
      <c r="I13" t="s">
        <v>278</v>
      </c>
      <c r="J13" t="s">
        <v>277</v>
      </c>
      <c r="K13" t="s">
        <v>278</v>
      </c>
      <c r="L13" t="s">
        <v>277</v>
      </c>
      <c r="M13" t="s">
        <v>277</v>
      </c>
      <c r="N13" t="s">
        <v>277</v>
      </c>
      <c r="O13" t="s">
        <v>278</v>
      </c>
      <c r="P13" t="s">
        <v>277</v>
      </c>
      <c r="Q13" t="s">
        <v>278</v>
      </c>
      <c r="R13" t="s">
        <v>277</v>
      </c>
      <c r="S13" t="s">
        <v>277</v>
      </c>
      <c r="T13" t="s">
        <v>277</v>
      </c>
      <c r="U13" s="3"/>
      <c r="V13" s="3">
        <f>IF(TableOutpatientRates2526_Commercial[[#This Row],[CNS Group Allowed]]="Y",IF(NOT(ISBLANK(TableOutpatientRates2526_Commercial[[#This Row],[Standard Rate]])),TableOutpatientRates2526_Commercial[Standard Rate],INDEX(TableOutpatientHourlyRates2526[Hourly Rate],MATCH("CNS Group",TableOutpatientHourlyRates2526[Group Name],0))/60*TableOutpatientRates2526_Commercial[[#This Row],[Minutes for Rate]]),"")</f>
        <v>100</v>
      </c>
      <c r="W13" s="3" t="str">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
      </c>
      <c r="X13"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Y13" s="3" t="str">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
      </c>
      <c r="Z13"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140</v>
      </c>
      <c r="AA13" s="3" t="str">
        <f>IF(TableOutpatientRates2526_Commercial[[#This Row],[MHRS Group Allowed]]="Y",IF(NOT(ISBLANK(TableOutpatientRates2526_Commercial[[#This Row],[Standard Rate]])),TableOutpatientRates2526_Commercial[Standard Rate],INDEX(TableOutpatientHourlyRates2526[Hourly Rate],MATCH("MHRS Group",TableOutpatientHourlyRates2526[Group Name],0))/60*TableOutpatientRates2526_Commercial[[#This Row],[Minutes for Rate]]),"")</f>
        <v/>
      </c>
      <c r="AB13"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160</v>
      </c>
      <c r="AC13" s="3" t="str">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
      </c>
      <c r="AD13"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E13"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190</v>
      </c>
      <c r="AF13"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G13"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H13" s="3">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220</v>
      </c>
      <c r="AI13"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J13" s="3" t="str">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
      </c>
      <c r="AK13"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c r="AL13"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row>
    <row r="14" spans="1:38" x14ac:dyDescent="0.55000000000000004">
      <c r="A14" t="s">
        <v>35</v>
      </c>
      <c r="B14" t="s">
        <v>320</v>
      </c>
      <c r="C14" s="4" t="s">
        <v>280</v>
      </c>
      <c r="D14" t="s">
        <v>278</v>
      </c>
      <c r="E14" t="s">
        <v>277</v>
      </c>
      <c r="F14" t="s">
        <v>278</v>
      </c>
      <c r="G14" t="s">
        <v>277</v>
      </c>
      <c r="H14" t="s">
        <v>278</v>
      </c>
      <c r="I14" t="s">
        <v>278</v>
      </c>
      <c r="J14" t="s">
        <v>277</v>
      </c>
      <c r="K14" t="s">
        <v>278</v>
      </c>
      <c r="L14" t="s">
        <v>278</v>
      </c>
      <c r="M14" t="s">
        <v>277</v>
      </c>
      <c r="N14" t="s">
        <v>277</v>
      </c>
      <c r="O14" t="s">
        <v>278</v>
      </c>
      <c r="P14" t="s">
        <v>277</v>
      </c>
      <c r="Q14" t="s">
        <v>278</v>
      </c>
      <c r="R14" t="s">
        <v>278</v>
      </c>
      <c r="S14" t="s">
        <v>277</v>
      </c>
      <c r="T14" t="s">
        <v>277</v>
      </c>
      <c r="U14" s="3"/>
      <c r="V14" s="3">
        <f>IF(TableOutpatientRates2526_Commercial[[#This Row],[CNS Group Allowed]]="Y",IF(NOT(ISBLANK(TableOutpatientRates2526_Commercial[[#This Row],[Standard Rate]])),TableOutpatientRates2526_Commercial[Standard Rate],INDEX(TableOutpatientHourlyRates2526[Hourly Rate],MATCH("CNS Group",TableOutpatientHourlyRates2526[Group Name],0))/60*TableOutpatientRates2526_Commercial[[#This Row],[Minutes for Rate]]),"")</f>
        <v>100</v>
      </c>
      <c r="W14" s="3">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110</v>
      </c>
      <c r="X14"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Y14" s="3">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130</v>
      </c>
      <c r="Z14"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140</v>
      </c>
      <c r="AA14" s="3" t="str">
        <f>IF(TableOutpatientRates2526_Commercial[[#This Row],[MHRS Group Allowed]]="Y",IF(NOT(ISBLANK(TableOutpatientRates2526_Commercial[[#This Row],[Standard Rate]])),TableOutpatientRates2526_Commercial[Standard Rate],INDEX(TableOutpatientHourlyRates2526[Hourly Rate],MATCH("MHRS Group",TableOutpatientHourlyRates2526[Group Name],0))/60*TableOutpatientRates2526_Commercial[[#This Row],[Minutes for Rate]]),"")</f>
        <v/>
      </c>
      <c r="AB14"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160</v>
      </c>
      <c r="AC14" s="3">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170</v>
      </c>
      <c r="AD14"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E14"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190</v>
      </c>
      <c r="AF14"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G14"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H14" s="3">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220</v>
      </c>
      <c r="AI14"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J14" s="3">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240</v>
      </c>
      <c r="AK14"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c r="AL14"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row>
    <row r="15" spans="1:38" x14ac:dyDescent="0.55000000000000004">
      <c r="A15" t="s">
        <v>46</v>
      </c>
      <c r="B15" t="s">
        <v>329</v>
      </c>
      <c r="C15" s="4" t="s">
        <v>280</v>
      </c>
      <c r="D15" t="s">
        <v>278</v>
      </c>
      <c r="E15" t="s">
        <v>277</v>
      </c>
      <c r="F15" t="s">
        <v>277</v>
      </c>
      <c r="G15" t="s">
        <v>277</v>
      </c>
      <c r="H15" t="s">
        <v>277</v>
      </c>
      <c r="I15" t="s">
        <v>278</v>
      </c>
      <c r="J15" t="s">
        <v>277</v>
      </c>
      <c r="K15" t="s">
        <v>278</v>
      </c>
      <c r="L15" t="s">
        <v>277</v>
      </c>
      <c r="M15" t="s">
        <v>277</v>
      </c>
      <c r="N15" t="s">
        <v>277</v>
      </c>
      <c r="O15" t="s">
        <v>278</v>
      </c>
      <c r="P15" t="s">
        <v>277</v>
      </c>
      <c r="Q15" t="s">
        <v>278</v>
      </c>
      <c r="R15" t="s">
        <v>277</v>
      </c>
      <c r="S15" t="s">
        <v>277</v>
      </c>
      <c r="T15" t="s">
        <v>277</v>
      </c>
      <c r="U15" s="3"/>
      <c r="V15" s="3">
        <f>IF(TableOutpatientRates2526_Commercial[[#This Row],[CNS Group Allowed]]="Y",IF(NOT(ISBLANK(TableOutpatientRates2526_Commercial[[#This Row],[Standard Rate]])),TableOutpatientRates2526_Commercial[Standard Rate],INDEX(TableOutpatientHourlyRates2526[Hourly Rate],MATCH("CNS Group",TableOutpatientHourlyRates2526[Group Name],0))/60*TableOutpatientRates2526_Commercial[[#This Row],[Minutes for Rate]]),"")</f>
        <v>100</v>
      </c>
      <c r="W15" s="3" t="str">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
      </c>
      <c r="X15"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Y15" s="3" t="str">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
      </c>
      <c r="Z15"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140</v>
      </c>
      <c r="AA15" s="3" t="str">
        <f>IF(TableOutpatientRates2526_Commercial[[#This Row],[MHRS Group Allowed]]="Y",IF(NOT(ISBLANK(TableOutpatientRates2526_Commercial[[#This Row],[Standard Rate]])),TableOutpatientRates2526_Commercial[Standard Rate],INDEX(TableOutpatientHourlyRates2526[Hourly Rate],MATCH("MHRS Group",TableOutpatientHourlyRates2526[Group Name],0))/60*TableOutpatientRates2526_Commercial[[#This Row],[Minutes for Rate]]),"")</f>
        <v/>
      </c>
      <c r="AB15"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160</v>
      </c>
      <c r="AC15" s="3" t="str">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
      </c>
      <c r="AD15"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E15"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190</v>
      </c>
      <c r="AF15"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G15"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H15" s="3">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220</v>
      </c>
      <c r="AI15"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J15" s="3" t="str">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
      </c>
      <c r="AK15"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c r="AL15"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row>
    <row r="16" spans="1:38" x14ac:dyDescent="0.55000000000000004">
      <c r="A16" t="s">
        <v>32</v>
      </c>
      <c r="B16" t="s">
        <v>330</v>
      </c>
      <c r="C16" s="4" t="s">
        <v>280</v>
      </c>
      <c r="D16" t="s">
        <v>278</v>
      </c>
      <c r="E16" t="s">
        <v>277</v>
      </c>
      <c r="F16" t="s">
        <v>278</v>
      </c>
      <c r="G16" t="s">
        <v>277</v>
      </c>
      <c r="H16" t="s">
        <v>278</v>
      </c>
      <c r="I16" t="s">
        <v>278</v>
      </c>
      <c r="J16" t="s">
        <v>277</v>
      </c>
      <c r="K16" t="s">
        <v>278</v>
      </c>
      <c r="L16" t="s">
        <v>277</v>
      </c>
      <c r="M16" t="s">
        <v>277</v>
      </c>
      <c r="N16" t="s">
        <v>277</v>
      </c>
      <c r="O16" t="s">
        <v>278</v>
      </c>
      <c r="P16" t="s">
        <v>277</v>
      </c>
      <c r="Q16" t="s">
        <v>278</v>
      </c>
      <c r="R16" t="s">
        <v>278</v>
      </c>
      <c r="S16" t="s">
        <v>277</v>
      </c>
      <c r="T16" t="s">
        <v>277</v>
      </c>
      <c r="U16" s="3"/>
      <c r="V16" s="3">
        <f>IF(TableOutpatientRates2526_Commercial[[#This Row],[CNS Group Allowed]]="Y",IF(NOT(ISBLANK(TableOutpatientRates2526_Commercial[[#This Row],[Standard Rate]])),TableOutpatientRates2526_Commercial[Standard Rate],INDEX(TableOutpatientHourlyRates2526[Hourly Rate],MATCH("CNS Group",TableOutpatientHourlyRates2526[Group Name],0))/60*TableOutpatientRates2526_Commercial[[#This Row],[Minutes for Rate]]),"")</f>
        <v>100</v>
      </c>
      <c r="W16" s="3">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110</v>
      </c>
      <c r="X16"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Y16" s="3">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130</v>
      </c>
      <c r="Z16"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140</v>
      </c>
      <c r="AA16" s="3" t="str">
        <f>IF(TableOutpatientRates2526_Commercial[[#This Row],[MHRS Group Allowed]]="Y",IF(NOT(ISBLANK(TableOutpatientRates2526_Commercial[[#This Row],[Standard Rate]])),TableOutpatientRates2526_Commercial[Standard Rate],INDEX(TableOutpatientHourlyRates2526[Hourly Rate],MATCH("MHRS Group",TableOutpatientHourlyRates2526[Group Name],0))/60*TableOutpatientRates2526_Commercial[[#This Row],[Minutes for Rate]]),"")</f>
        <v/>
      </c>
      <c r="AB16"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160</v>
      </c>
      <c r="AC16" s="3" t="str">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
      </c>
      <c r="AD16"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E16"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190</v>
      </c>
      <c r="AF16"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G16"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H16" s="3">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220</v>
      </c>
      <c r="AI16"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J16" s="3">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240</v>
      </c>
      <c r="AK16"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c r="AL16"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row>
    <row r="17" spans="1:38" x14ac:dyDescent="0.55000000000000004">
      <c r="A17" t="s">
        <v>29</v>
      </c>
      <c r="B17" t="s">
        <v>347</v>
      </c>
      <c r="C17" s="4" t="s">
        <v>280</v>
      </c>
      <c r="D17" t="s">
        <v>278</v>
      </c>
      <c r="E17" t="s">
        <v>277</v>
      </c>
      <c r="F17" t="s">
        <v>277</v>
      </c>
      <c r="G17" t="s">
        <v>277</v>
      </c>
      <c r="H17" t="s">
        <v>277</v>
      </c>
      <c r="I17" t="s">
        <v>278</v>
      </c>
      <c r="J17" t="s">
        <v>277</v>
      </c>
      <c r="K17" t="s">
        <v>278</v>
      </c>
      <c r="L17" t="s">
        <v>277</v>
      </c>
      <c r="M17" t="s">
        <v>277</v>
      </c>
      <c r="N17" t="s">
        <v>277</v>
      </c>
      <c r="O17" t="s">
        <v>278</v>
      </c>
      <c r="P17" t="s">
        <v>277</v>
      </c>
      <c r="Q17" t="s">
        <v>278</v>
      </c>
      <c r="R17" t="s">
        <v>277</v>
      </c>
      <c r="S17" t="s">
        <v>277</v>
      </c>
      <c r="T17" t="s">
        <v>277</v>
      </c>
      <c r="U17" s="3"/>
      <c r="V17" s="3">
        <f>IF(TableOutpatientRates2526_Commercial[[#This Row],[CNS Group Allowed]]="Y",IF(NOT(ISBLANK(TableOutpatientRates2526_Commercial[[#This Row],[Standard Rate]])),TableOutpatientRates2526_Commercial[Standard Rate],INDEX(TableOutpatientHourlyRates2526[Hourly Rate],MATCH("CNS Group",TableOutpatientHourlyRates2526[Group Name],0))/60*TableOutpatientRates2526_Commercial[[#This Row],[Minutes for Rate]]),"")</f>
        <v>100</v>
      </c>
      <c r="W17" s="3" t="str">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
      </c>
      <c r="X17"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Y17" s="3" t="str">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
      </c>
      <c r="Z17"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140</v>
      </c>
      <c r="AA17" s="3" t="str">
        <f>IF(TableOutpatientRates2526_Commercial[[#This Row],[MHRS Group Allowed]]="Y",IF(NOT(ISBLANK(TableOutpatientRates2526_Commercial[[#This Row],[Standard Rate]])),TableOutpatientRates2526_Commercial[Standard Rate],INDEX(TableOutpatientHourlyRates2526[Hourly Rate],MATCH("MHRS Group",TableOutpatientHourlyRates2526[Group Name],0))/60*TableOutpatientRates2526_Commercial[[#This Row],[Minutes for Rate]]),"")</f>
        <v/>
      </c>
      <c r="AB17"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160</v>
      </c>
      <c r="AC17" s="3" t="str">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
      </c>
      <c r="AD17"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E17"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190</v>
      </c>
      <c r="AF17"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G17"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H17" s="3">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220</v>
      </c>
      <c r="AI17"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J17" s="3" t="str">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
      </c>
      <c r="AK17"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c r="AL17"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row>
    <row r="18" spans="1:38" x14ac:dyDescent="0.55000000000000004">
      <c r="A18" t="s">
        <v>11</v>
      </c>
      <c r="B18" t="s">
        <v>554</v>
      </c>
      <c r="C18" s="4" t="s">
        <v>311</v>
      </c>
      <c r="D18" t="s">
        <v>278</v>
      </c>
      <c r="E18" t="s">
        <v>277</v>
      </c>
      <c r="F18" t="s">
        <v>278</v>
      </c>
      <c r="G18" t="s">
        <v>277</v>
      </c>
      <c r="H18" t="s">
        <v>277</v>
      </c>
      <c r="I18" t="s">
        <v>278</v>
      </c>
      <c r="J18" t="s">
        <v>277</v>
      </c>
      <c r="K18" t="s">
        <v>278</v>
      </c>
      <c r="L18" t="s">
        <v>277</v>
      </c>
      <c r="M18" t="s">
        <v>277</v>
      </c>
      <c r="N18" t="s">
        <v>277</v>
      </c>
      <c r="O18" t="s">
        <v>278</v>
      </c>
      <c r="P18" t="s">
        <v>277</v>
      </c>
      <c r="Q18" t="s">
        <v>278</v>
      </c>
      <c r="R18" t="s">
        <v>277</v>
      </c>
      <c r="S18" t="s">
        <v>277</v>
      </c>
      <c r="T18" t="s">
        <v>277</v>
      </c>
      <c r="U18" s="3"/>
      <c r="V18" s="3">
        <f>IF(TableOutpatientRates2526_Commercial[[#This Row],[CNS Group Allowed]]="Y",IF(NOT(ISBLANK(TableOutpatientRates2526_Commercial[[#This Row],[Standard Rate]])),TableOutpatientRates2526_Commercial[Standard Rate],INDEX(TableOutpatientHourlyRates2526[Hourly Rate],MATCH("CNS Group",TableOutpatientHourlyRates2526[Group Name],0))/60*TableOutpatientRates2526_Commercial[[#This Row],[Minutes for Rate]]),"")</f>
        <v>25</v>
      </c>
      <c r="W18" s="3">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27.5</v>
      </c>
      <c r="X18"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Y18" s="3" t="str">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
      </c>
      <c r="Z18"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35</v>
      </c>
      <c r="AA18" s="3" t="str">
        <f>IF(TableOutpatientRates2526_Commercial[[#This Row],[MHRS Group Allowed]]="Y",IF(NOT(ISBLANK(TableOutpatientRates2526_Commercial[[#This Row],[Standard Rate]])),TableOutpatientRates2526_Commercial[Standard Rate],INDEX(TableOutpatientHourlyRates2526[Hourly Rate],MATCH("MHRS Group",TableOutpatientHourlyRates2526[Group Name],0))/60*TableOutpatientRates2526_Commercial[[#This Row],[Minutes for Rate]]),"")</f>
        <v/>
      </c>
      <c r="AB18"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40</v>
      </c>
      <c r="AC18" s="3" t="str">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
      </c>
      <c r="AD18"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E18"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47.5</v>
      </c>
      <c r="AF18"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G18"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H18" s="3">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55</v>
      </c>
      <c r="AI18"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J18" s="3" t="str">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
      </c>
      <c r="AK18"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c r="AL18"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row>
    <row r="19" spans="1:38" x14ac:dyDescent="0.55000000000000004">
      <c r="A19" t="s">
        <v>20</v>
      </c>
      <c r="B19" t="s">
        <v>555</v>
      </c>
      <c r="C19" s="4" t="s">
        <v>311</v>
      </c>
      <c r="D19" t="s">
        <v>278</v>
      </c>
      <c r="E19" t="s">
        <v>277</v>
      </c>
      <c r="F19" t="s">
        <v>278</v>
      </c>
      <c r="G19" t="s">
        <v>277</v>
      </c>
      <c r="H19" t="s">
        <v>278</v>
      </c>
      <c r="I19" t="s">
        <v>278</v>
      </c>
      <c r="J19" t="s">
        <v>277</v>
      </c>
      <c r="K19" t="s">
        <v>278</v>
      </c>
      <c r="L19" t="s">
        <v>278</v>
      </c>
      <c r="M19" t="s">
        <v>277</v>
      </c>
      <c r="N19" t="s">
        <v>277</v>
      </c>
      <c r="O19" t="s">
        <v>278</v>
      </c>
      <c r="P19" t="s">
        <v>277</v>
      </c>
      <c r="Q19" t="s">
        <v>278</v>
      </c>
      <c r="R19" t="s">
        <v>278</v>
      </c>
      <c r="S19" t="s">
        <v>277</v>
      </c>
      <c r="T19" t="s">
        <v>277</v>
      </c>
      <c r="U19" s="3"/>
      <c r="V19" s="3">
        <f>IF(TableOutpatientRates2526_Commercial[[#This Row],[CNS Group Allowed]]="Y",IF(NOT(ISBLANK(TableOutpatientRates2526_Commercial[[#This Row],[Standard Rate]])),TableOutpatientRates2526_Commercial[Standard Rate],INDEX(TableOutpatientHourlyRates2526[Hourly Rate],MATCH("CNS Group",TableOutpatientHourlyRates2526[Group Name],0))/60*TableOutpatientRates2526_Commercial[[#This Row],[Minutes for Rate]]),"")</f>
        <v>25</v>
      </c>
      <c r="W19" s="3">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27.5</v>
      </c>
      <c r="X19"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Y19" s="3">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32.5</v>
      </c>
      <c r="Z19"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35</v>
      </c>
      <c r="AA19" s="3" t="str">
        <f>IF(TableOutpatientRates2526_Commercial[[#This Row],[MHRS Group Allowed]]="Y",IF(NOT(ISBLANK(TableOutpatientRates2526_Commercial[[#This Row],[Standard Rate]])),TableOutpatientRates2526_Commercial[Standard Rate],INDEX(TableOutpatientHourlyRates2526[Hourly Rate],MATCH("MHRS Group",TableOutpatientHourlyRates2526[Group Name],0))/60*TableOutpatientRates2526_Commercial[[#This Row],[Minutes for Rate]]),"")</f>
        <v/>
      </c>
      <c r="AB19"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40</v>
      </c>
      <c r="AC19" s="3">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42.5</v>
      </c>
      <c r="AD19"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E19"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47.5</v>
      </c>
      <c r="AF19"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G19"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H19" s="3">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55</v>
      </c>
      <c r="AI19"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J19" s="3">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60</v>
      </c>
      <c r="AK19"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c r="AL19"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row>
  </sheetData>
  <conditionalFormatting sqref="V2:V19">
    <cfRule type="expression" dxfId="74" priority="1">
      <formula>IF(OR(ISBLANK(#REF!),#REF!=""),TRUE,FALSE)</formula>
    </cfRule>
  </conditionalFormatting>
  <conditionalFormatting sqref="W2:W19">
    <cfRule type="expression" dxfId="73" priority="2">
      <formula>IF(OR(ISBLANK(#REF!),#REF!=""),TRUE,FALSE)</formula>
    </cfRule>
  </conditionalFormatting>
  <conditionalFormatting sqref="X2:X19">
    <cfRule type="expression" dxfId="72" priority="3">
      <formula>IF(OR(ISBLANK(#REF!),#REF!=""),TRUE,FALSE)</formula>
    </cfRule>
  </conditionalFormatting>
  <conditionalFormatting sqref="Y2:Y19">
    <cfRule type="expression" dxfId="71" priority="4">
      <formula>IF(OR(ISBLANK(#REF!),#REF!=""),TRUE,FALSE)</formula>
    </cfRule>
  </conditionalFormatting>
  <conditionalFormatting sqref="Z2:Z19">
    <cfRule type="expression" dxfId="70" priority="5">
      <formula>IF(OR(ISBLANK(#REF!),#REF!=""),TRUE,FALSE)</formula>
    </cfRule>
  </conditionalFormatting>
  <conditionalFormatting sqref="AA2:AA19">
    <cfRule type="expression" dxfId="69" priority="6">
      <formula>IF(OR(ISBLANK(#REF!),#REF!=""),TRUE,FALSE)</formula>
    </cfRule>
  </conditionalFormatting>
  <conditionalFormatting sqref="AB2:AB19">
    <cfRule type="expression" dxfId="68" priority="7">
      <formula>IF(OR(ISBLANK(#REF!),#REF!=""),TRUE,FALSE)</formula>
    </cfRule>
  </conditionalFormatting>
  <conditionalFormatting sqref="AC2:AC19">
    <cfRule type="expression" dxfId="67" priority="8">
      <formula>IF(OR(ISBLANK(#REF!),#REF!=""),TRUE,FALSE)</formula>
    </cfRule>
  </conditionalFormatting>
  <conditionalFormatting sqref="AD2:AD19">
    <cfRule type="expression" dxfId="66" priority="9">
      <formula>IF(OR(ISBLANK(#REF!),#REF!=""),TRUE,FALSE)</formula>
    </cfRule>
  </conditionalFormatting>
  <conditionalFormatting sqref="AE2:AE19">
    <cfRule type="expression" dxfId="65" priority="10">
      <formula>IF(OR(ISBLANK(#REF!),#REF!=""),TRUE,FALSE)</formula>
    </cfRule>
  </conditionalFormatting>
  <conditionalFormatting sqref="AF2:AF19">
    <cfRule type="expression" dxfId="64" priority="11">
      <formula>IF(OR(ISBLANK(#REF!),#REF!=""),TRUE,FALSE)</formula>
    </cfRule>
  </conditionalFormatting>
  <conditionalFormatting sqref="AG2:AG19">
    <cfRule type="expression" dxfId="63" priority="12">
      <formula>IF(OR(ISBLANK(#REF!),#REF!=""),TRUE,FALSE)</formula>
    </cfRule>
  </conditionalFormatting>
  <conditionalFormatting sqref="AH2:AH19">
    <cfRule type="expression" dxfId="62" priority="13">
      <formula>IF(OR(ISBLANK(#REF!),#REF!=""),TRUE,FALSE)</formula>
    </cfRule>
  </conditionalFormatting>
  <conditionalFormatting sqref="AI2:AI19">
    <cfRule type="expression" dxfId="61" priority="14">
      <formula>IF(OR(ISBLANK(#REF!),#REF!=""),TRUE,FALSE)</formula>
    </cfRule>
  </conditionalFormatting>
  <conditionalFormatting sqref="AJ2:AJ19">
    <cfRule type="expression" dxfId="60" priority="15">
      <formula>IF(OR(ISBLANK(#REF!),#REF!=""),TRUE,FALSE)</formula>
    </cfRule>
  </conditionalFormatting>
  <conditionalFormatting sqref="AK2:AK19">
    <cfRule type="expression" dxfId="59" priority="16">
      <formula>IF(OR(ISBLANK(#REF!),#REF!=""),TRUE,FALSE)</formula>
    </cfRule>
  </conditionalFormatting>
  <conditionalFormatting sqref="AL2:AL19">
    <cfRule type="expression" dxfId="58" priority="17">
      <formula>IF(OR(ISBLANK(#REF!),#REF!=""),TRUE,FALSE)</formula>
    </cfRule>
  </conditionalFormatting>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AL19"/>
  <sheetViews>
    <sheetView workbookViewId="0">
      <pane ySplit="1" topLeftCell="A2" activePane="bottomLeft" state="frozen"/>
      <selection pane="bottomLeft"/>
    </sheetView>
  </sheetViews>
  <sheetFormatPr defaultRowHeight="14.4" x14ac:dyDescent="0.55000000000000004"/>
  <cols>
    <col min="1" max="1" width="12.734375" customWidth="1"/>
    <col min="2" max="2" width="60" customWidth="1"/>
    <col min="3" max="3" width="17.734375" customWidth="1"/>
    <col min="4" max="20" width="9.15625" hidden="1" customWidth="1"/>
    <col min="21" max="21" width="15.3671875" customWidth="1"/>
    <col min="22" max="22" width="12.47265625" customWidth="1"/>
    <col min="23" max="23" width="13.578125" customWidth="1"/>
    <col min="24" max="24" width="12.47265625" customWidth="1"/>
    <col min="25" max="25" width="12.05078125" customWidth="1"/>
    <col min="26" max="26" width="12.1015625" customWidth="1"/>
    <col min="27" max="27" width="14.3125" customWidth="1"/>
    <col min="28" max="28" width="11.47265625" customWidth="1"/>
    <col min="29" max="29" width="11.41796875" customWidth="1"/>
    <col min="30" max="30" width="15" customWidth="1"/>
    <col min="31" max="31" width="11.3125" customWidth="1"/>
    <col min="32" max="32" width="13.3671875" customWidth="1"/>
    <col min="33" max="33" width="15.68359375" customWidth="1"/>
    <col min="34" max="34" width="12.1015625" customWidth="1"/>
    <col min="35" max="35" width="11.1015625" customWidth="1"/>
    <col min="36" max="36" width="11.5234375" customWidth="1"/>
    <col min="37" max="37" width="13.3671875" customWidth="1"/>
    <col min="38" max="38" width="12.9453125" customWidth="1"/>
  </cols>
  <sheetData>
    <row r="1" spans="1:38" s="1" customFormat="1" ht="45" customHeight="1" x14ac:dyDescent="0.55000000000000004">
      <c r="A1" s="1" t="s">
        <v>255</v>
      </c>
      <c r="B1" s="1" t="s">
        <v>114</v>
      </c>
      <c r="C1" s="1" t="s">
        <v>256</v>
      </c>
      <c r="D1" s="1" t="s">
        <v>257</v>
      </c>
      <c r="E1" s="1" t="s">
        <v>272</v>
      </c>
      <c r="F1" s="1" t="s">
        <v>258</v>
      </c>
      <c r="G1" s="1" t="s">
        <v>259</v>
      </c>
      <c r="H1" s="1" t="s">
        <v>260</v>
      </c>
      <c r="I1" s="1" t="s">
        <v>261</v>
      </c>
      <c r="J1" s="1" t="s">
        <v>262</v>
      </c>
      <c r="K1" s="1" t="s">
        <v>263</v>
      </c>
      <c r="L1" s="1" t="s">
        <v>264</v>
      </c>
      <c r="M1" s="1" t="s">
        <v>265</v>
      </c>
      <c r="N1" s="1" t="s">
        <v>266</v>
      </c>
      <c r="O1" s="1" t="s">
        <v>267</v>
      </c>
      <c r="P1" s="1" t="s">
        <v>268</v>
      </c>
      <c r="Q1" s="1" t="s">
        <v>269</v>
      </c>
      <c r="R1" s="1" t="s">
        <v>270</v>
      </c>
      <c r="S1" s="1" t="s">
        <v>273</v>
      </c>
      <c r="T1" s="1" t="s">
        <v>271</v>
      </c>
      <c r="U1" s="1" t="s">
        <v>274</v>
      </c>
      <c r="V1" s="1" t="s">
        <v>79</v>
      </c>
      <c r="W1" s="1" t="s">
        <v>81</v>
      </c>
      <c r="X1" s="1" t="s">
        <v>83</v>
      </c>
      <c r="Y1" s="1" t="s">
        <v>85</v>
      </c>
      <c r="Z1" s="1" t="s">
        <v>87</v>
      </c>
      <c r="AA1" s="1" t="s">
        <v>89</v>
      </c>
      <c r="AB1" s="1" t="s">
        <v>91</v>
      </c>
      <c r="AC1" s="1" t="s">
        <v>93</v>
      </c>
      <c r="AD1" s="1" t="s">
        <v>95</v>
      </c>
      <c r="AE1" s="1" t="s">
        <v>97</v>
      </c>
      <c r="AF1" s="1" t="s">
        <v>99</v>
      </c>
      <c r="AG1" s="1" t="s">
        <v>101</v>
      </c>
      <c r="AH1" s="1" t="s">
        <v>103</v>
      </c>
      <c r="AI1" s="1" t="s">
        <v>105</v>
      </c>
      <c r="AJ1" s="1" t="s">
        <v>107</v>
      </c>
      <c r="AK1" s="1" t="s">
        <v>109</v>
      </c>
      <c r="AL1" s="1" t="s">
        <v>111</v>
      </c>
    </row>
    <row r="2" spans="1:38" x14ac:dyDescent="0.55000000000000004">
      <c r="A2" t="s">
        <v>24</v>
      </c>
      <c r="B2" t="s">
        <v>279</v>
      </c>
      <c r="C2" s="4" t="s">
        <v>280</v>
      </c>
      <c r="D2" t="s">
        <v>278</v>
      </c>
      <c r="E2" t="s">
        <v>277</v>
      </c>
      <c r="F2" t="s">
        <v>278</v>
      </c>
      <c r="G2" t="s">
        <v>277</v>
      </c>
      <c r="H2" t="s">
        <v>277</v>
      </c>
      <c r="I2" t="s">
        <v>278</v>
      </c>
      <c r="J2" t="s">
        <v>277</v>
      </c>
      <c r="K2" t="s">
        <v>278</v>
      </c>
      <c r="L2" t="s">
        <v>277</v>
      </c>
      <c r="M2" t="s">
        <v>277</v>
      </c>
      <c r="N2" t="s">
        <v>277</v>
      </c>
      <c r="O2" t="s">
        <v>278</v>
      </c>
      <c r="P2" t="s">
        <v>277</v>
      </c>
      <c r="Q2" t="s">
        <v>278</v>
      </c>
      <c r="R2" t="s">
        <v>277</v>
      </c>
      <c r="S2" t="s">
        <v>277</v>
      </c>
      <c r="T2" t="s">
        <v>277</v>
      </c>
      <c r="U2" s="3"/>
      <c r="V2" s="3">
        <f>IF(TableOutpatientRates2627_Commercial[[#This Row],[CNS Group Allowed]]="Y",IF(NOT(ISBLANK(TableOutpatientRates2627_Commercial[[#This Row],[Standard Rate]])),TableOutpatientRates2627_Commercial[Standard Rate],INDEX(TableOutpatientHourlyRates2627[Hourly Rate],MATCH("CNS Group",TableOutpatientHourlyRates2627[Group Name],0))/60*TableOutpatientRates2627_Commercial[[#This Row],[Minutes for Rate]]),"")</f>
        <v>100</v>
      </c>
      <c r="W2" s="3">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110</v>
      </c>
      <c r="X2"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Y2" s="3" t="str">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
      </c>
      <c r="Z2"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140</v>
      </c>
      <c r="AA2" s="3" t="str">
        <f>IF(TableOutpatientRates2627_Commercial[[#This Row],[MHRS Group Allowed]]="Y",IF(NOT(ISBLANK(TableOutpatientRates2627_Commercial[[#This Row],[Standard Rate]])),TableOutpatientRates2627_Commercial[Standard Rate],INDEX(TableOutpatientHourlyRates2627[Hourly Rate],MATCH("MHRS Group",TableOutpatientHourlyRates2627[Group Name],0))/60*TableOutpatientRates2627_Commercial[[#This Row],[Minutes for Rate]]),"")</f>
        <v/>
      </c>
      <c r="AB2"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160</v>
      </c>
      <c r="AC2" s="3" t="str">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
      </c>
      <c r="AD2"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E2"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190</v>
      </c>
      <c r="AF2"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G2"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H2" s="3">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220</v>
      </c>
      <c r="AI2"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J2" s="3" t="str">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
      </c>
      <c r="AK2"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c r="AL2"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row>
    <row r="3" spans="1:38" x14ac:dyDescent="0.55000000000000004">
      <c r="A3" t="s">
        <v>50</v>
      </c>
      <c r="B3" t="s">
        <v>281</v>
      </c>
      <c r="C3" s="4" t="s">
        <v>280</v>
      </c>
      <c r="D3" t="s">
        <v>278</v>
      </c>
      <c r="E3" t="s">
        <v>277</v>
      </c>
      <c r="F3" t="s">
        <v>277</v>
      </c>
      <c r="G3" t="s">
        <v>277</v>
      </c>
      <c r="H3" t="s">
        <v>277</v>
      </c>
      <c r="I3" t="s">
        <v>278</v>
      </c>
      <c r="J3" t="s">
        <v>277</v>
      </c>
      <c r="K3" t="s">
        <v>278</v>
      </c>
      <c r="L3" t="s">
        <v>277</v>
      </c>
      <c r="M3" t="s">
        <v>277</v>
      </c>
      <c r="N3" t="s">
        <v>277</v>
      </c>
      <c r="O3" t="s">
        <v>278</v>
      </c>
      <c r="P3" t="s">
        <v>277</v>
      </c>
      <c r="Q3" t="s">
        <v>277</v>
      </c>
      <c r="R3" t="s">
        <v>277</v>
      </c>
      <c r="S3" t="s">
        <v>277</v>
      </c>
      <c r="T3" t="s">
        <v>277</v>
      </c>
      <c r="U3" s="3"/>
      <c r="V3" s="3">
        <f>IF(TableOutpatientRates2627_Commercial[[#This Row],[CNS Group Allowed]]="Y",IF(NOT(ISBLANK(TableOutpatientRates2627_Commercial[[#This Row],[Standard Rate]])),TableOutpatientRates2627_Commercial[Standard Rate],INDEX(TableOutpatientHourlyRates2627[Hourly Rate],MATCH("CNS Group",TableOutpatientHourlyRates2627[Group Name],0))/60*TableOutpatientRates2627_Commercial[[#This Row],[Minutes for Rate]]),"")</f>
        <v>100</v>
      </c>
      <c r="W3" s="3" t="str">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
      </c>
      <c r="X3"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Y3" s="3" t="str">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
      </c>
      <c r="Z3"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140</v>
      </c>
      <c r="AA3" s="3" t="str">
        <f>IF(TableOutpatientRates2627_Commercial[[#This Row],[MHRS Group Allowed]]="Y",IF(NOT(ISBLANK(TableOutpatientRates2627_Commercial[[#This Row],[Standard Rate]])),TableOutpatientRates2627_Commercial[Standard Rate],INDEX(TableOutpatientHourlyRates2627[Hourly Rate],MATCH("MHRS Group",TableOutpatientHourlyRates2627[Group Name],0))/60*TableOutpatientRates2627_Commercial[[#This Row],[Minutes for Rate]]),"")</f>
        <v/>
      </c>
      <c r="AB3"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160</v>
      </c>
      <c r="AC3" s="3" t="str">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
      </c>
      <c r="AD3"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E3"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190</v>
      </c>
      <c r="AF3"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G3"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H3" s="3" t="str">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
      </c>
      <c r="AI3"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J3" s="3" t="str">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
      </c>
      <c r="AK3"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c r="AL3"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row>
    <row r="4" spans="1:38" x14ac:dyDescent="0.55000000000000004">
      <c r="A4" t="s">
        <v>73</v>
      </c>
      <c r="B4" t="s">
        <v>292</v>
      </c>
      <c r="C4" s="4" t="s">
        <v>280</v>
      </c>
      <c r="D4" t="s">
        <v>278</v>
      </c>
      <c r="E4" t="s">
        <v>277</v>
      </c>
      <c r="F4" t="s">
        <v>278</v>
      </c>
      <c r="G4" t="s">
        <v>277</v>
      </c>
      <c r="H4" t="s">
        <v>277</v>
      </c>
      <c r="I4" t="s">
        <v>278</v>
      </c>
      <c r="J4" t="s">
        <v>277</v>
      </c>
      <c r="K4" t="s">
        <v>278</v>
      </c>
      <c r="L4" t="s">
        <v>277</v>
      </c>
      <c r="M4" t="s">
        <v>277</v>
      </c>
      <c r="N4" t="s">
        <v>277</v>
      </c>
      <c r="O4" t="s">
        <v>278</v>
      </c>
      <c r="P4" t="s">
        <v>277</v>
      </c>
      <c r="Q4" t="s">
        <v>278</v>
      </c>
      <c r="R4" t="s">
        <v>277</v>
      </c>
      <c r="S4" t="s">
        <v>277</v>
      </c>
      <c r="T4" t="s">
        <v>277</v>
      </c>
      <c r="U4" s="3"/>
      <c r="V4" s="3">
        <f>IF(TableOutpatientRates2627_Commercial[[#This Row],[CNS Group Allowed]]="Y",IF(NOT(ISBLANK(TableOutpatientRates2627_Commercial[[#This Row],[Standard Rate]])),TableOutpatientRates2627_Commercial[Standard Rate],INDEX(TableOutpatientHourlyRates2627[Hourly Rate],MATCH("CNS Group",TableOutpatientHourlyRates2627[Group Name],0))/60*TableOutpatientRates2627_Commercial[[#This Row],[Minutes for Rate]]),"")</f>
        <v>100</v>
      </c>
      <c r="W4" s="3">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110</v>
      </c>
      <c r="X4"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Y4" s="3" t="str">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
      </c>
      <c r="Z4"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140</v>
      </c>
      <c r="AA4" s="3" t="str">
        <f>IF(TableOutpatientRates2627_Commercial[[#This Row],[MHRS Group Allowed]]="Y",IF(NOT(ISBLANK(TableOutpatientRates2627_Commercial[[#This Row],[Standard Rate]])),TableOutpatientRates2627_Commercial[Standard Rate],INDEX(TableOutpatientHourlyRates2627[Hourly Rate],MATCH("MHRS Group",TableOutpatientHourlyRates2627[Group Name],0))/60*TableOutpatientRates2627_Commercial[[#This Row],[Minutes for Rate]]),"")</f>
        <v/>
      </c>
      <c r="AB4"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160</v>
      </c>
      <c r="AC4" s="3" t="str">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
      </c>
      <c r="AD4"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E4"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190</v>
      </c>
      <c r="AF4"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G4"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H4" s="3">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220</v>
      </c>
      <c r="AI4"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J4" s="3" t="str">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
      </c>
      <c r="AK4"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c r="AL4"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row>
    <row r="5" spans="1:38" x14ac:dyDescent="0.55000000000000004">
      <c r="A5" t="s">
        <v>41</v>
      </c>
      <c r="B5" t="s">
        <v>299</v>
      </c>
      <c r="C5" s="4" t="s">
        <v>289</v>
      </c>
      <c r="D5" t="s">
        <v>278</v>
      </c>
      <c r="E5" t="s">
        <v>277</v>
      </c>
      <c r="F5" t="s">
        <v>278</v>
      </c>
      <c r="G5" t="s">
        <v>277</v>
      </c>
      <c r="H5" t="s">
        <v>277</v>
      </c>
      <c r="I5" t="s">
        <v>278</v>
      </c>
      <c r="J5" t="s">
        <v>277</v>
      </c>
      <c r="K5" t="s">
        <v>278</v>
      </c>
      <c r="L5" t="s">
        <v>277</v>
      </c>
      <c r="M5" t="s">
        <v>277</v>
      </c>
      <c r="N5" t="s">
        <v>277</v>
      </c>
      <c r="O5" t="s">
        <v>278</v>
      </c>
      <c r="P5" t="s">
        <v>277</v>
      </c>
      <c r="Q5" t="s">
        <v>278</v>
      </c>
      <c r="R5" t="s">
        <v>277</v>
      </c>
      <c r="S5" t="s">
        <v>277</v>
      </c>
      <c r="T5" t="s">
        <v>277</v>
      </c>
      <c r="U5" s="3"/>
      <c r="V5" s="3">
        <f>IF(TableOutpatientRates2627_Commercial[[#This Row],[CNS Group Allowed]]="Y",IF(NOT(ISBLANK(TableOutpatientRates2627_Commercial[[#This Row],[Standard Rate]])),TableOutpatientRates2627_Commercial[Standard Rate],INDEX(TableOutpatientHourlyRates2627[Hourly Rate],MATCH("CNS Group",TableOutpatientHourlyRates2627[Group Name],0))/60*TableOutpatientRates2627_Commercial[[#This Row],[Minutes for Rate]]),"")</f>
        <v>75</v>
      </c>
      <c r="W5" s="3">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82.5</v>
      </c>
      <c r="X5"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Y5" s="3" t="str">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
      </c>
      <c r="Z5"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105</v>
      </c>
      <c r="AA5" s="3" t="str">
        <f>IF(TableOutpatientRates2627_Commercial[[#This Row],[MHRS Group Allowed]]="Y",IF(NOT(ISBLANK(TableOutpatientRates2627_Commercial[[#This Row],[Standard Rate]])),TableOutpatientRates2627_Commercial[Standard Rate],INDEX(TableOutpatientHourlyRates2627[Hourly Rate],MATCH("MHRS Group",TableOutpatientHourlyRates2627[Group Name],0))/60*TableOutpatientRates2627_Commercial[[#This Row],[Minutes for Rate]]),"")</f>
        <v/>
      </c>
      <c r="AB5"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120</v>
      </c>
      <c r="AC5" s="3" t="str">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
      </c>
      <c r="AD5"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E5"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142.5</v>
      </c>
      <c r="AF5"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G5"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H5" s="3">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165</v>
      </c>
      <c r="AI5"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J5" s="3" t="str">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
      </c>
      <c r="AK5"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c r="AL5"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row>
    <row r="6" spans="1:38" x14ac:dyDescent="0.55000000000000004">
      <c r="A6" t="s">
        <v>62</v>
      </c>
      <c r="B6" t="s">
        <v>300</v>
      </c>
      <c r="C6" s="4" t="s">
        <v>301</v>
      </c>
      <c r="D6" t="s">
        <v>278</v>
      </c>
      <c r="E6" t="s">
        <v>277</v>
      </c>
      <c r="F6" t="s">
        <v>278</v>
      </c>
      <c r="G6" t="s">
        <v>277</v>
      </c>
      <c r="H6" t="s">
        <v>277</v>
      </c>
      <c r="I6" t="s">
        <v>278</v>
      </c>
      <c r="J6" t="s">
        <v>277</v>
      </c>
      <c r="K6" t="s">
        <v>278</v>
      </c>
      <c r="L6" t="s">
        <v>277</v>
      </c>
      <c r="M6" t="s">
        <v>277</v>
      </c>
      <c r="N6" t="s">
        <v>277</v>
      </c>
      <c r="O6" t="s">
        <v>278</v>
      </c>
      <c r="P6" t="s">
        <v>277</v>
      </c>
      <c r="Q6" t="s">
        <v>278</v>
      </c>
      <c r="R6" t="s">
        <v>277</v>
      </c>
      <c r="S6" t="s">
        <v>277</v>
      </c>
      <c r="T6" t="s">
        <v>277</v>
      </c>
      <c r="U6" s="3"/>
      <c r="V6" s="3">
        <f>IF(TableOutpatientRates2627_Commercial[[#This Row],[CNS Group Allowed]]="Y",IF(NOT(ISBLANK(TableOutpatientRates2627_Commercial[[#This Row],[Standard Rate]])),TableOutpatientRates2627_Commercial[Standard Rate],INDEX(TableOutpatientHourlyRates2627[Hourly Rate],MATCH("CNS Group",TableOutpatientHourlyRates2627[Group Name],0))/60*TableOutpatientRates2627_Commercial[[#This Row],[Minutes for Rate]]),"")</f>
        <v>83.333333333333343</v>
      </c>
      <c r="W6" s="3">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91.666666666666657</v>
      </c>
      <c r="X6"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Y6" s="3" t="str">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
      </c>
      <c r="Z6"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116.66666666666667</v>
      </c>
      <c r="AA6" s="3" t="str">
        <f>IF(TableOutpatientRates2627_Commercial[[#This Row],[MHRS Group Allowed]]="Y",IF(NOT(ISBLANK(TableOutpatientRates2627_Commercial[[#This Row],[Standard Rate]])),TableOutpatientRates2627_Commercial[Standard Rate],INDEX(TableOutpatientHourlyRates2627[Hourly Rate],MATCH("MHRS Group",TableOutpatientHourlyRates2627[Group Name],0))/60*TableOutpatientRates2627_Commercial[[#This Row],[Minutes for Rate]]),"")</f>
        <v/>
      </c>
      <c r="AB6"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133.33333333333331</v>
      </c>
      <c r="AC6" s="3" t="str">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
      </c>
      <c r="AD6"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E6"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158.33333333333331</v>
      </c>
      <c r="AF6"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G6"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H6" s="3">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183.33333333333331</v>
      </c>
      <c r="AI6"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J6" s="3" t="str">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
      </c>
      <c r="AK6"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c r="AL6"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row>
    <row r="7" spans="1:38" x14ac:dyDescent="0.55000000000000004">
      <c r="A7" t="s">
        <v>14</v>
      </c>
      <c r="B7" t="s">
        <v>302</v>
      </c>
      <c r="C7" s="4" t="s">
        <v>303</v>
      </c>
      <c r="D7" t="s">
        <v>278</v>
      </c>
      <c r="E7" t="s">
        <v>277</v>
      </c>
      <c r="F7" t="s">
        <v>278</v>
      </c>
      <c r="G7" t="s">
        <v>277</v>
      </c>
      <c r="H7" t="s">
        <v>277</v>
      </c>
      <c r="I7" t="s">
        <v>278</v>
      </c>
      <c r="J7" t="s">
        <v>277</v>
      </c>
      <c r="K7" t="s">
        <v>278</v>
      </c>
      <c r="L7" t="s">
        <v>277</v>
      </c>
      <c r="M7" t="s">
        <v>277</v>
      </c>
      <c r="N7" t="s">
        <v>277</v>
      </c>
      <c r="O7" t="s">
        <v>278</v>
      </c>
      <c r="P7" t="s">
        <v>277</v>
      </c>
      <c r="Q7" t="s">
        <v>278</v>
      </c>
      <c r="R7" t="s">
        <v>277</v>
      </c>
      <c r="S7" t="s">
        <v>277</v>
      </c>
      <c r="T7" t="s">
        <v>277</v>
      </c>
      <c r="U7" s="3"/>
      <c r="V7" s="3">
        <f>IF(TableOutpatientRates2627_Commercial[[#This Row],[CNS Group Allowed]]="Y",IF(NOT(ISBLANK(TableOutpatientRates2627_Commercial[[#This Row],[Standard Rate]])),TableOutpatientRates2627_Commercial[Standard Rate],INDEX(TableOutpatientHourlyRates2627[Hourly Rate],MATCH("CNS Group",TableOutpatientHourlyRates2627[Group Name],0))/60*TableOutpatientRates2627_Commercial[[#This Row],[Minutes for Rate]]),"")</f>
        <v>140</v>
      </c>
      <c r="W7" s="3">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154</v>
      </c>
      <c r="X7"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Y7" s="3" t="str">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
      </c>
      <c r="Z7"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196</v>
      </c>
      <c r="AA7" s="3" t="str">
        <f>IF(TableOutpatientRates2627_Commercial[[#This Row],[MHRS Group Allowed]]="Y",IF(NOT(ISBLANK(TableOutpatientRates2627_Commercial[[#This Row],[Standard Rate]])),TableOutpatientRates2627_Commercial[Standard Rate],INDEX(TableOutpatientHourlyRates2627[Hourly Rate],MATCH("MHRS Group",TableOutpatientHourlyRates2627[Group Name],0))/60*TableOutpatientRates2627_Commercial[[#This Row],[Minutes for Rate]]),"")</f>
        <v/>
      </c>
      <c r="AB7"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224</v>
      </c>
      <c r="AC7" s="3" t="str">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
      </c>
      <c r="AD7"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E7"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266</v>
      </c>
      <c r="AF7"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G7"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H7" s="3">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308</v>
      </c>
      <c r="AI7"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J7" s="3" t="str">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
      </c>
      <c r="AK7"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c r="AL7"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row>
    <row r="8" spans="1:38" x14ac:dyDescent="0.55000000000000004">
      <c r="A8" t="s">
        <v>66</v>
      </c>
      <c r="B8" t="s">
        <v>304</v>
      </c>
      <c r="C8" s="4" t="s">
        <v>301</v>
      </c>
      <c r="D8" t="s">
        <v>278</v>
      </c>
      <c r="E8" t="s">
        <v>277</v>
      </c>
      <c r="F8" t="s">
        <v>278</v>
      </c>
      <c r="G8" t="s">
        <v>277</v>
      </c>
      <c r="H8" t="s">
        <v>277</v>
      </c>
      <c r="I8" t="s">
        <v>278</v>
      </c>
      <c r="J8" t="s">
        <v>277</v>
      </c>
      <c r="K8" t="s">
        <v>278</v>
      </c>
      <c r="L8" t="s">
        <v>277</v>
      </c>
      <c r="M8" t="s">
        <v>277</v>
      </c>
      <c r="N8" t="s">
        <v>277</v>
      </c>
      <c r="O8" t="s">
        <v>278</v>
      </c>
      <c r="P8" t="s">
        <v>277</v>
      </c>
      <c r="Q8" t="s">
        <v>278</v>
      </c>
      <c r="R8" t="s">
        <v>277</v>
      </c>
      <c r="S8" t="s">
        <v>277</v>
      </c>
      <c r="T8" t="s">
        <v>277</v>
      </c>
      <c r="U8" s="3"/>
      <c r="V8" s="3">
        <f>IF(TableOutpatientRates2627_Commercial[[#This Row],[CNS Group Allowed]]="Y",IF(NOT(ISBLANK(TableOutpatientRates2627_Commercial[[#This Row],[Standard Rate]])),TableOutpatientRates2627_Commercial[Standard Rate],INDEX(TableOutpatientHourlyRates2627[Hourly Rate],MATCH("CNS Group",TableOutpatientHourlyRates2627[Group Name],0))/60*TableOutpatientRates2627_Commercial[[#This Row],[Minutes for Rate]]),"")</f>
        <v>83.333333333333343</v>
      </c>
      <c r="W8" s="3">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91.666666666666657</v>
      </c>
      <c r="X8"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Y8" s="3" t="str">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
      </c>
      <c r="Z8"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116.66666666666667</v>
      </c>
      <c r="AA8" s="3" t="str">
        <f>IF(TableOutpatientRates2627_Commercial[[#This Row],[MHRS Group Allowed]]="Y",IF(NOT(ISBLANK(TableOutpatientRates2627_Commercial[[#This Row],[Standard Rate]])),TableOutpatientRates2627_Commercial[Standard Rate],INDEX(TableOutpatientHourlyRates2627[Hourly Rate],MATCH("MHRS Group",TableOutpatientHourlyRates2627[Group Name],0))/60*TableOutpatientRates2627_Commercial[[#This Row],[Minutes for Rate]]),"")</f>
        <v/>
      </c>
      <c r="AB8"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133.33333333333331</v>
      </c>
      <c r="AC8" s="3" t="str">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
      </c>
      <c r="AD8"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E8"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158.33333333333331</v>
      </c>
      <c r="AF8"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G8"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H8" s="3">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183.33333333333331</v>
      </c>
      <c r="AI8"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J8" s="3" t="str">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
      </c>
      <c r="AK8"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c r="AL8"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row>
    <row r="9" spans="1:38" x14ac:dyDescent="0.55000000000000004">
      <c r="A9" t="s">
        <v>18</v>
      </c>
      <c r="B9" t="s">
        <v>305</v>
      </c>
      <c r="C9" s="4" t="s">
        <v>306</v>
      </c>
      <c r="D9" t="s">
        <v>278</v>
      </c>
      <c r="E9" t="s">
        <v>277</v>
      </c>
      <c r="F9" t="s">
        <v>277</v>
      </c>
      <c r="G9" t="s">
        <v>277</v>
      </c>
      <c r="H9" t="s">
        <v>277</v>
      </c>
      <c r="I9" t="s">
        <v>278</v>
      </c>
      <c r="J9" t="s">
        <v>277</v>
      </c>
      <c r="K9" t="s">
        <v>278</v>
      </c>
      <c r="L9" t="s">
        <v>277</v>
      </c>
      <c r="M9" t="s">
        <v>277</v>
      </c>
      <c r="N9" t="s">
        <v>277</v>
      </c>
      <c r="O9" t="s">
        <v>278</v>
      </c>
      <c r="P9" t="s">
        <v>277</v>
      </c>
      <c r="Q9" t="s">
        <v>277</v>
      </c>
      <c r="R9" t="s">
        <v>277</v>
      </c>
      <c r="S9" t="s">
        <v>277</v>
      </c>
      <c r="T9" t="s">
        <v>277</v>
      </c>
      <c r="U9" s="3"/>
      <c r="V9" s="3">
        <f>IF(TableOutpatientRates2627_Commercial[[#This Row],[CNS Group Allowed]]="Y",IF(NOT(ISBLANK(TableOutpatientRates2627_Commercial[[#This Row],[Standard Rate]])),TableOutpatientRates2627_Commercial[Standard Rate],INDEX(TableOutpatientHourlyRates2627[Hourly Rate],MATCH("CNS Group",TableOutpatientHourlyRates2627[Group Name],0))/60*TableOutpatientRates2627_Commercial[[#This Row],[Minutes for Rate]]),"")</f>
        <v>150</v>
      </c>
      <c r="W9" s="3" t="str">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
      </c>
      <c r="X9"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Y9" s="3" t="str">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
      </c>
      <c r="Z9"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210</v>
      </c>
      <c r="AA9" s="3" t="str">
        <f>IF(TableOutpatientRates2627_Commercial[[#This Row],[MHRS Group Allowed]]="Y",IF(NOT(ISBLANK(TableOutpatientRates2627_Commercial[[#This Row],[Standard Rate]])),TableOutpatientRates2627_Commercial[Standard Rate],INDEX(TableOutpatientHourlyRates2627[Hourly Rate],MATCH("MHRS Group",TableOutpatientHourlyRates2627[Group Name],0))/60*TableOutpatientRates2627_Commercial[[#This Row],[Minutes for Rate]]),"")</f>
        <v/>
      </c>
      <c r="AB9"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240</v>
      </c>
      <c r="AC9" s="3" t="str">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
      </c>
      <c r="AD9"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E9"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285</v>
      </c>
      <c r="AF9"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G9"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H9" s="3" t="str">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
      </c>
      <c r="AI9"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J9" s="3" t="str">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
      </c>
      <c r="AK9"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c r="AL9"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row>
    <row r="10" spans="1:38" x14ac:dyDescent="0.55000000000000004">
      <c r="A10" t="s">
        <v>58</v>
      </c>
      <c r="B10" t="s">
        <v>314</v>
      </c>
      <c r="C10" s="4" t="s">
        <v>30</v>
      </c>
      <c r="D10" t="s">
        <v>278</v>
      </c>
      <c r="E10" t="s">
        <v>277</v>
      </c>
      <c r="F10" t="s">
        <v>277</v>
      </c>
      <c r="G10" t="s">
        <v>277</v>
      </c>
      <c r="H10" t="s">
        <v>277</v>
      </c>
      <c r="I10" t="s">
        <v>278</v>
      </c>
      <c r="J10" t="s">
        <v>277</v>
      </c>
      <c r="K10" t="s">
        <v>278</v>
      </c>
      <c r="L10" t="s">
        <v>277</v>
      </c>
      <c r="M10" t="s">
        <v>277</v>
      </c>
      <c r="N10" t="s">
        <v>277</v>
      </c>
      <c r="O10" t="s">
        <v>278</v>
      </c>
      <c r="P10" t="s">
        <v>277</v>
      </c>
      <c r="Q10" t="s">
        <v>277</v>
      </c>
      <c r="R10" t="s">
        <v>277</v>
      </c>
      <c r="S10" t="s">
        <v>277</v>
      </c>
      <c r="T10" t="s">
        <v>277</v>
      </c>
      <c r="U10" s="3"/>
      <c r="V10" s="3">
        <f>IF(TableOutpatientRates2627_Commercial[[#This Row],[CNS Group Allowed]]="Y",IF(NOT(ISBLANK(TableOutpatientRates2627_Commercial[[#This Row],[Standard Rate]])),TableOutpatientRates2627_Commercial[Standard Rate],INDEX(TableOutpatientHourlyRates2627[Hourly Rate],MATCH("CNS Group",TableOutpatientHourlyRates2627[Group Name],0))/60*TableOutpatientRates2627_Commercial[[#This Row],[Minutes for Rate]]),"")</f>
        <v>33.333333333333336</v>
      </c>
      <c r="W10" s="3" t="str">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
      </c>
      <c r="X10"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Y10" s="3" t="str">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
      </c>
      <c r="Z10"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46.666666666666671</v>
      </c>
      <c r="AA10" s="3" t="str">
        <f>IF(TableOutpatientRates2627_Commercial[[#This Row],[MHRS Group Allowed]]="Y",IF(NOT(ISBLANK(TableOutpatientRates2627_Commercial[[#This Row],[Standard Rate]])),TableOutpatientRates2627_Commercial[Standard Rate],INDEX(TableOutpatientHourlyRates2627[Hourly Rate],MATCH("MHRS Group",TableOutpatientHourlyRates2627[Group Name],0))/60*TableOutpatientRates2627_Commercial[[#This Row],[Minutes for Rate]]),"")</f>
        <v/>
      </c>
      <c r="AB10"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53.333333333333329</v>
      </c>
      <c r="AC10" s="3" t="str">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
      </c>
      <c r="AD10"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E10"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63.333333333333329</v>
      </c>
      <c r="AF10"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G10"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H10" s="3" t="str">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
      </c>
      <c r="AI10"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J10" s="3" t="str">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
      </c>
      <c r="AK10"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c r="AL10"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row>
    <row r="11" spans="1:38" x14ac:dyDescent="0.55000000000000004">
      <c r="A11" t="s">
        <v>38</v>
      </c>
      <c r="B11" t="s">
        <v>315</v>
      </c>
      <c r="C11" s="4" t="s">
        <v>280</v>
      </c>
      <c r="D11" t="s">
        <v>278</v>
      </c>
      <c r="E11" t="s">
        <v>277</v>
      </c>
      <c r="F11" t="s">
        <v>278</v>
      </c>
      <c r="G11" t="s">
        <v>277</v>
      </c>
      <c r="H11" t="s">
        <v>277</v>
      </c>
      <c r="I11" t="s">
        <v>278</v>
      </c>
      <c r="J11" t="s">
        <v>277</v>
      </c>
      <c r="K11" t="s">
        <v>278</v>
      </c>
      <c r="L11" t="s">
        <v>277</v>
      </c>
      <c r="M11" t="s">
        <v>277</v>
      </c>
      <c r="N11" t="s">
        <v>277</v>
      </c>
      <c r="O11" t="s">
        <v>278</v>
      </c>
      <c r="P11" t="s">
        <v>277</v>
      </c>
      <c r="Q11" t="s">
        <v>278</v>
      </c>
      <c r="R11" t="s">
        <v>277</v>
      </c>
      <c r="S11" t="s">
        <v>277</v>
      </c>
      <c r="T11" t="s">
        <v>277</v>
      </c>
      <c r="U11" s="3"/>
      <c r="V11" s="3">
        <f>IF(TableOutpatientRates2627_Commercial[[#This Row],[CNS Group Allowed]]="Y",IF(NOT(ISBLANK(TableOutpatientRates2627_Commercial[[#This Row],[Standard Rate]])),TableOutpatientRates2627_Commercial[Standard Rate],INDEX(TableOutpatientHourlyRates2627[Hourly Rate],MATCH("CNS Group",TableOutpatientHourlyRates2627[Group Name],0))/60*TableOutpatientRates2627_Commercial[[#This Row],[Minutes for Rate]]),"")</f>
        <v>100</v>
      </c>
      <c r="W11" s="3">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110</v>
      </c>
      <c r="X11"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Y11" s="3" t="str">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
      </c>
      <c r="Z11"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140</v>
      </c>
      <c r="AA11" s="3" t="str">
        <f>IF(TableOutpatientRates2627_Commercial[[#This Row],[MHRS Group Allowed]]="Y",IF(NOT(ISBLANK(TableOutpatientRates2627_Commercial[[#This Row],[Standard Rate]])),TableOutpatientRates2627_Commercial[Standard Rate],INDEX(TableOutpatientHourlyRates2627[Hourly Rate],MATCH("MHRS Group",TableOutpatientHourlyRates2627[Group Name],0))/60*TableOutpatientRates2627_Commercial[[#This Row],[Minutes for Rate]]),"")</f>
        <v/>
      </c>
      <c r="AB11"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160</v>
      </c>
      <c r="AC11" s="3" t="str">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
      </c>
      <c r="AD11"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E11"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190</v>
      </c>
      <c r="AF11"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G11"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H11" s="3">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220</v>
      </c>
      <c r="AI11"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J11" s="3" t="str">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
      </c>
      <c r="AK11"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c r="AL11"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row>
    <row r="12" spans="1:38" x14ac:dyDescent="0.55000000000000004">
      <c r="A12" t="s">
        <v>54</v>
      </c>
      <c r="B12" t="s">
        <v>316</v>
      </c>
      <c r="C12" s="4" t="s">
        <v>280</v>
      </c>
      <c r="D12" t="s">
        <v>278</v>
      </c>
      <c r="E12" t="s">
        <v>277</v>
      </c>
      <c r="F12" t="s">
        <v>278</v>
      </c>
      <c r="G12" t="s">
        <v>277</v>
      </c>
      <c r="H12" t="s">
        <v>277</v>
      </c>
      <c r="I12" t="s">
        <v>278</v>
      </c>
      <c r="J12" t="s">
        <v>277</v>
      </c>
      <c r="K12" t="s">
        <v>278</v>
      </c>
      <c r="L12" t="s">
        <v>277</v>
      </c>
      <c r="M12" t="s">
        <v>277</v>
      </c>
      <c r="N12" t="s">
        <v>277</v>
      </c>
      <c r="O12" t="s">
        <v>278</v>
      </c>
      <c r="P12" t="s">
        <v>277</v>
      </c>
      <c r="Q12" t="s">
        <v>278</v>
      </c>
      <c r="R12" t="s">
        <v>277</v>
      </c>
      <c r="S12" t="s">
        <v>277</v>
      </c>
      <c r="T12" t="s">
        <v>277</v>
      </c>
      <c r="U12" s="3"/>
      <c r="V12" s="3">
        <f>IF(TableOutpatientRates2627_Commercial[[#This Row],[CNS Group Allowed]]="Y",IF(NOT(ISBLANK(TableOutpatientRates2627_Commercial[[#This Row],[Standard Rate]])),TableOutpatientRates2627_Commercial[Standard Rate],INDEX(TableOutpatientHourlyRates2627[Hourly Rate],MATCH("CNS Group",TableOutpatientHourlyRates2627[Group Name],0))/60*TableOutpatientRates2627_Commercial[[#This Row],[Minutes for Rate]]),"")</f>
        <v>100</v>
      </c>
      <c r="W12" s="3">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110</v>
      </c>
      <c r="X12"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Y12" s="3" t="str">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
      </c>
      <c r="Z12"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140</v>
      </c>
      <c r="AA12" s="3" t="str">
        <f>IF(TableOutpatientRates2627_Commercial[[#This Row],[MHRS Group Allowed]]="Y",IF(NOT(ISBLANK(TableOutpatientRates2627_Commercial[[#This Row],[Standard Rate]])),TableOutpatientRates2627_Commercial[Standard Rate],INDEX(TableOutpatientHourlyRates2627[Hourly Rate],MATCH("MHRS Group",TableOutpatientHourlyRates2627[Group Name],0))/60*TableOutpatientRates2627_Commercial[[#This Row],[Minutes for Rate]]),"")</f>
        <v/>
      </c>
      <c r="AB12"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160</v>
      </c>
      <c r="AC12" s="3" t="str">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
      </c>
      <c r="AD12"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E12"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190</v>
      </c>
      <c r="AF12"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G12"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H12" s="3">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220</v>
      </c>
      <c r="AI12"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J12" s="3" t="str">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
      </c>
      <c r="AK12"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c r="AL12"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row>
    <row r="13" spans="1:38" x14ac:dyDescent="0.55000000000000004">
      <c r="A13" t="s">
        <v>69</v>
      </c>
      <c r="B13" t="s">
        <v>319</v>
      </c>
      <c r="C13" s="4" t="s">
        <v>280</v>
      </c>
      <c r="D13" t="s">
        <v>278</v>
      </c>
      <c r="E13" t="s">
        <v>277</v>
      </c>
      <c r="F13" t="s">
        <v>277</v>
      </c>
      <c r="G13" t="s">
        <v>277</v>
      </c>
      <c r="H13" t="s">
        <v>277</v>
      </c>
      <c r="I13" t="s">
        <v>278</v>
      </c>
      <c r="J13" t="s">
        <v>277</v>
      </c>
      <c r="K13" t="s">
        <v>278</v>
      </c>
      <c r="L13" t="s">
        <v>277</v>
      </c>
      <c r="M13" t="s">
        <v>277</v>
      </c>
      <c r="N13" t="s">
        <v>277</v>
      </c>
      <c r="O13" t="s">
        <v>278</v>
      </c>
      <c r="P13" t="s">
        <v>277</v>
      </c>
      <c r="Q13" t="s">
        <v>278</v>
      </c>
      <c r="R13" t="s">
        <v>277</v>
      </c>
      <c r="S13" t="s">
        <v>277</v>
      </c>
      <c r="T13" t="s">
        <v>277</v>
      </c>
      <c r="U13" s="3"/>
      <c r="V13" s="3">
        <f>IF(TableOutpatientRates2627_Commercial[[#This Row],[CNS Group Allowed]]="Y",IF(NOT(ISBLANK(TableOutpatientRates2627_Commercial[[#This Row],[Standard Rate]])),TableOutpatientRates2627_Commercial[Standard Rate],INDEX(TableOutpatientHourlyRates2627[Hourly Rate],MATCH("CNS Group",TableOutpatientHourlyRates2627[Group Name],0))/60*TableOutpatientRates2627_Commercial[[#This Row],[Minutes for Rate]]),"")</f>
        <v>100</v>
      </c>
      <c r="W13" s="3" t="str">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
      </c>
      <c r="X13"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Y13" s="3" t="str">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
      </c>
      <c r="Z13"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140</v>
      </c>
      <c r="AA13" s="3" t="str">
        <f>IF(TableOutpatientRates2627_Commercial[[#This Row],[MHRS Group Allowed]]="Y",IF(NOT(ISBLANK(TableOutpatientRates2627_Commercial[[#This Row],[Standard Rate]])),TableOutpatientRates2627_Commercial[Standard Rate],INDEX(TableOutpatientHourlyRates2627[Hourly Rate],MATCH("MHRS Group",TableOutpatientHourlyRates2627[Group Name],0))/60*TableOutpatientRates2627_Commercial[[#This Row],[Minutes for Rate]]),"")</f>
        <v/>
      </c>
      <c r="AB13"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160</v>
      </c>
      <c r="AC13" s="3" t="str">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
      </c>
      <c r="AD13"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E13"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190</v>
      </c>
      <c r="AF13"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G13"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H13" s="3">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220</v>
      </c>
      <c r="AI13"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J13" s="3" t="str">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
      </c>
      <c r="AK13"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c r="AL13"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row>
    <row r="14" spans="1:38" x14ac:dyDescent="0.55000000000000004">
      <c r="A14" t="s">
        <v>35</v>
      </c>
      <c r="B14" t="s">
        <v>320</v>
      </c>
      <c r="C14" s="4" t="s">
        <v>280</v>
      </c>
      <c r="D14" t="s">
        <v>278</v>
      </c>
      <c r="E14" t="s">
        <v>277</v>
      </c>
      <c r="F14" t="s">
        <v>278</v>
      </c>
      <c r="G14" t="s">
        <v>277</v>
      </c>
      <c r="H14" t="s">
        <v>278</v>
      </c>
      <c r="I14" t="s">
        <v>278</v>
      </c>
      <c r="J14" t="s">
        <v>277</v>
      </c>
      <c r="K14" t="s">
        <v>278</v>
      </c>
      <c r="L14" t="s">
        <v>278</v>
      </c>
      <c r="M14" t="s">
        <v>277</v>
      </c>
      <c r="N14" t="s">
        <v>277</v>
      </c>
      <c r="O14" t="s">
        <v>278</v>
      </c>
      <c r="P14" t="s">
        <v>277</v>
      </c>
      <c r="Q14" t="s">
        <v>278</v>
      </c>
      <c r="R14" t="s">
        <v>278</v>
      </c>
      <c r="S14" t="s">
        <v>277</v>
      </c>
      <c r="T14" t="s">
        <v>277</v>
      </c>
      <c r="U14" s="3"/>
      <c r="V14" s="3">
        <f>IF(TableOutpatientRates2627_Commercial[[#This Row],[CNS Group Allowed]]="Y",IF(NOT(ISBLANK(TableOutpatientRates2627_Commercial[[#This Row],[Standard Rate]])),TableOutpatientRates2627_Commercial[Standard Rate],INDEX(TableOutpatientHourlyRates2627[Hourly Rate],MATCH("CNS Group",TableOutpatientHourlyRates2627[Group Name],0))/60*TableOutpatientRates2627_Commercial[[#This Row],[Minutes for Rate]]),"")</f>
        <v>100</v>
      </c>
      <c r="W14" s="3">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110</v>
      </c>
      <c r="X14"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Y14" s="3">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130</v>
      </c>
      <c r="Z14"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140</v>
      </c>
      <c r="AA14" s="3" t="str">
        <f>IF(TableOutpatientRates2627_Commercial[[#This Row],[MHRS Group Allowed]]="Y",IF(NOT(ISBLANK(TableOutpatientRates2627_Commercial[[#This Row],[Standard Rate]])),TableOutpatientRates2627_Commercial[Standard Rate],INDEX(TableOutpatientHourlyRates2627[Hourly Rate],MATCH("MHRS Group",TableOutpatientHourlyRates2627[Group Name],0))/60*TableOutpatientRates2627_Commercial[[#This Row],[Minutes for Rate]]),"")</f>
        <v/>
      </c>
      <c r="AB14"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160</v>
      </c>
      <c r="AC14" s="3">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170</v>
      </c>
      <c r="AD14"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E14"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190</v>
      </c>
      <c r="AF14"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G14"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H14" s="3">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220</v>
      </c>
      <c r="AI14"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J14" s="3">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240</v>
      </c>
      <c r="AK14"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c r="AL14"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row>
    <row r="15" spans="1:38" x14ac:dyDescent="0.55000000000000004">
      <c r="A15" t="s">
        <v>46</v>
      </c>
      <c r="B15" t="s">
        <v>329</v>
      </c>
      <c r="C15" s="4" t="s">
        <v>280</v>
      </c>
      <c r="D15" t="s">
        <v>278</v>
      </c>
      <c r="E15" t="s">
        <v>277</v>
      </c>
      <c r="F15" t="s">
        <v>277</v>
      </c>
      <c r="G15" t="s">
        <v>277</v>
      </c>
      <c r="H15" t="s">
        <v>277</v>
      </c>
      <c r="I15" t="s">
        <v>278</v>
      </c>
      <c r="J15" t="s">
        <v>277</v>
      </c>
      <c r="K15" t="s">
        <v>278</v>
      </c>
      <c r="L15" t="s">
        <v>278</v>
      </c>
      <c r="M15" t="s">
        <v>277</v>
      </c>
      <c r="N15" t="s">
        <v>277</v>
      </c>
      <c r="O15" t="s">
        <v>278</v>
      </c>
      <c r="P15" t="s">
        <v>277</v>
      </c>
      <c r="Q15" t="s">
        <v>278</v>
      </c>
      <c r="R15" t="s">
        <v>277</v>
      </c>
      <c r="S15" t="s">
        <v>277</v>
      </c>
      <c r="T15" t="s">
        <v>277</v>
      </c>
      <c r="U15" s="3"/>
      <c r="V15" s="3">
        <f>IF(TableOutpatientRates2627_Commercial[[#This Row],[CNS Group Allowed]]="Y",IF(NOT(ISBLANK(TableOutpatientRates2627_Commercial[[#This Row],[Standard Rate]])),TableOutpatientRates2627_Commercial[Standard Rate],INDEX(TableOutpatientHourlyRates2627[Hourly Rate],MATCH("CNS Group",TableOutpatientHourlyRates2627[Group Name],0))/60*TableOutpatientRates2627_Commercial[[#This Row],[Minutes for Rate]]),"")</f>
        <v>100</v>
      </c>
      <c r="W15" s="3" t="str">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
      </c>
      <c r="X15"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Y15" s="3" t="str">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
      </c>
      <c r="Z15"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140</v>
      </c>
      <c r="AA15" s="3" t="str">
        <f>IF(TableOutpatientRates2627_Commercial[[#This Row],[MHRS Group Allowed]]="Y",IF(NOT(ISBLANK(TableOutpatientRates2627_Commercial[[#This Row],[Standard Rate]])),TableOutpatientRates2627_Commercial[Standard Rate],INDEX(TableOutpatientHourlyRates2627[Hourly Rate],MATCH("MHRS Group",TableOutpatientHourlyRates2627[Group Name],0))/60*TableOutpatientRates2627_Commercial[[#This Row],[Minutes for Rate]]),"")</f>
        <v/>
      </c>
      <c r="AB15"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160</v>
      </c>
      <c r="AC15" s="3">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170</v>
      </c>
      <c r="AD15"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E15"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190</v>
      </c>
      <c r="AF15"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G15"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H15" s="3">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220</v>
      </c>
      <c r="AI15"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J15" s="3" t="str">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
      </c>
      <c r="AK15"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c r="AL15"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row>
    <row r="16" spans="1:38" x14ac:dyDescent="0.55000000000000004">
      <c r="A16" t="s">
        <v>32</v>
      </c>
      <c r="B16" t="s">
        <v>330</v>
      </c>
      <c r="C16" s="4" t="s">
        <v>280</v>
      </c>
      <c r="D16" t="s">
        <v>278</v>
      </c>
      <c r="E16" t="s">
        <v>277</v>
      </c>
      <c r="F16" t="s">
        <v>278</v>
      </c>
      <c r="G16" t="s">
        <v>277</v>
      </c>
      <c r="H16" t="s">
        <v>278</v>
      </c>
      <c r="I16" t="s">
        <v>278</v>
      </c>
      <c r="J16" t="s">
        <v>277</v>
      </c>
      <c r="K16" t="s">
        <v>278</v>
      </c>
      <c r="L16" t="s">
        <v>278</v>
      </c>
      <c r="M16" t="s">
        <v>277</v>
      </c>
      <c r="N16" t="s">
        <v>277</v>
      </c>
      <c r="O16" t="s">
        <v>278</v>
      </c>
      <c r="P16" t="s">
        <v>277</v>
      </c>
      <c r="Q16" t="s">
        <v>278</v>
      </c>
      <c r="R16" t="s">
        <v>278</v>
      </c>
      <c r="S16" t="s">
        <v>277</v>
      </c>
      <c r="T16" t="s">
        <v>277</v>
      </c>
      <c r="U16" s="3"/>
      <c r="V16" s="3">
        <f>IF(TableOutpatientRates2627_Commercial[[#This Row],[CNS Group Allowed]]="Y",IF(NOT(ISBLANK(TableOutpatientRates2627_Commercial[[#This Row],[Standard Rate]])),TableOutpatientRates2627_Commercial[Standard Rate],INDEX(TableOutpatientHourlyRates2627[Hourly Rate],MATCH("CNS Group",TableOutpatientHourlyRates2627[Group Name],0))/60*TableOutpatientRates2627_Commercial[[#This Row],[Minutes for Rate]]),"")</f>
        <v>100</v>
      </c>
      <c r="W16" s="3">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110</v>
      </c>
      <c r="X16"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Y16" s="3">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130</v>
      </c>
      <c r="Z16"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140</v>
      </c>
      <c r="AA16" s="3" t="str">
        <f>IF(TableOutpatientRates2627_Commercial[[#This Row],[MHRS Group Allowed]]="Y",IF(NOT(ISBLANK(TableOutpatientRates2627_Commercial[[#This Row],[Standard Rate]])),TableOutpatientRates2627_Commercial[Standard Rate],INDEX(TableOutpatientHourlyRates2627[Hourly Rate],MATCH("MHRS Group",TableOutpatientHourlyRates2627[Group Name],0))/60*TableOutpatientRates2627_Commercial[[#This Row],[Minutes for Rate]]),"")</f>
        <v/>
      </c>
      <c r="AB16"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160</v>
      </c>
      <c r="AC16" s="3">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170</v>
      </c>
      <c r="AD16"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E16"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190</v>
      </c>
      <c r="AF16"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G16"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H16" s="3">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220</v>
      </c>
      <c r="AI16"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J16" s="3">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240</v>
      </c>
      <c r="AK16"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c r="AL16"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row>
    <row r="17" spans="1:38" x14ac:dyDescent="0.55000000000000004">
      <c r="A17" t="s">
        <v>29</v>
      </c>
      <c r="B17" t="s">
        <v>347</v>
      </c>
      <c r="C17" s="4" t="s">
        <v>280</v>
      </c>
      <c r="D17" t="s">
        <v>278</v>
      </c>
      <c r="E17" t="s">
        <v>277</v>
      </c>
      <c r="F17" t="s">
        <v>277</v>
      </c>
      <c r="G17" t="s">
        <v>277</v>
      </c>
      <c r="H17" t="s">
        <v>277</v>
      </c>
      <c r="I17" t="s">
        <v>278</v>
      </c>
      <c r="J17" t="s">
        <v>277</v>
      </c>
      <c r="K17" t="s">
        <v>278</v>
      </c>
      <c r="L17" t="s">
        <v>277</v>
      </c>
      <c r="M17" t="s">
        <v>277</v>
      </c>
      <c r="N17" t="s">
        <v>277</v>
      </c>
      <c r="O17" t="s">
        <v>278</v>
      </c>
      <c r="P17" t="s">
        <v>277</v>
      </c>
      <c r="Q17" t="s">
        <v>278</v>
      </c>
      <c r="R17" t="s">
        <v>277</v>
      </c>
      <c r="S17" t="s">
        <v>277</v>
      </c>
      <c r="T17" t="s">
        <v>277</v>
      </c>
      <c r="U17" s="3"/>
      <c r="V17" s="3">
        <f>IF(TableOutpatientRates2627_Commercial[[#This Row],[CNS Group Allowed]]="Y",IF(NOT(ISBLANK(TableOutpatientRates2627_Commercial[[#This Row],[Standard Rate]])),TableOutpatientRates2627_Commercial[Standard Rate],INDEX(TableOutpatientHourlyRates2627[Hourly Rate],MATCH("CNS Group",TableOutpatientHourlyRates2627[Group Name],0))/60*TableOutpatientRates2627_Commercial[[#This Row],[Minutes for Rate]]),"")</f>
        <v>100</v>
      </c>
      <c r="W17" s="3" t="str">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
      </c>
      <c r="X17"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Y17" s="3" t="str">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
      </c>
      <c r="Z17"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140</v>
      </c>
      <c r="AA17" s="3" t="str">
        <f>IF(TableOutpatientRates2627_Commercial[[#This Row],[MHRS Group Allowed]]="Y",IF(NOT(ISBLANK(TableOutpatientRates2627_Commercial[[#This Row],[Standard Rate]])),TableOutpatientRates2627_Commercial[Standard Rate],INDEX(TableOutpatientHourlyRates2627[Hourly Rate],MATCH("MHRS Group",TableOutpatientHourlyRates2627[Group Name],0))/60*TableOutpatientRates2627_Commercial[[#This Row],[Minutes for Rate]]),"")</f>
        <v/>
      </c>
      <c r="AB17"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160</v>
      </c>
      <c r="AC17" s="3" t="str">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
      </c>
      <c r="AD17"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E17"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190</v>
      </c>
      <c r="AF17"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G17"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H17" s="3">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220</v>
      </c>
      <c r="AI17"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J17" s="3" t="str">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
      </c>
      <c r="AK17"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c r="AL17"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row>
    <row r="18" spans="1:38" x14ac:dyDescent="0.55000000000000004">
      <c r="A18" t="s">
        <v>11</v>
      </c>
      <c r="B18" t="s">
        <v>554</v>
      </c>
      <c r="C18" s="4" t="s">
        <v>311</v>
      </c>
      <c r="D18" t="s">
        <v>278</v>
      </c>
      <c r="E18" t="s">
        <v>277</v>
      </c>
      <c r="F18" t="s">
        <v>278</v>
      </c>
      <c r="G18" t="s">
        <v>277</v>
      </c>
      <c r="H18" t="s">
        <v>277</v>
      </c>
      <c r="I18" t="s">
        <v>278</v>
      </c>
      <c r="J18" t="s">
        <v>277</v>
      </c>
      <c r="K18" t="s">
        <v>278</v>
      </c>
      <c r="L18" t="s">
        <v>277</v>
      </c>
      <c r="M18" t="s">
        <v>277</v>
      </c>
      <c r="N18" t="s">
        <v>277</v>
      </c>
      <c r="O18" t="s">
        <v>278</v>
      </c>
      <c r="P18" t="s">
        <v>277</v>
      </c>
      <c r="Q18" t="s">
        <v>278</v>
      </c>
      <c r="R18" t="s">
        <v>277</v>
      </c>
      <c r="S18" t="s">
        <v>277</v>
      </c>
      <c r="T18" t="s">
        <v>277</v>
      </c>
      <c r="U18" s="3"/>
      <c r="V18" s="3">
        <f>IF(TableOutpatientRates2627_Commercial[[#This Row],[CNS Group Allowed]]="Y",IF(NOT(ISBLANK(TableOutpatientRates2627_Commercial[[#This Row],[Standard Rate]])),TableOutpatientRates2627_Commercial[Standard Rate],INDEX(TableOutpatientHourlyRates2627[Hourly Rate],MATCH("CNS Group",TableOutpatientHourlyRates2627[Group Name],0))/60*TableOutpatientRates2627_Commercial[[#This Row],[Minutes for Rate]]),"")</f>
        <v>25</v>
      </c>
      <c r="W18" s="3">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27.5</v>
      </c>
      <c r="X18"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Y18" s="3" t="str">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
      </c>
      <c r="Z18"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35</v>
      </c>
      <c r="AA18" s="3" t="str">
        <f>IF(TableOutpatientRates2627_Commercial[[#This Row],[MHRS Group Allowed]]="Y",IF(NOT(ISBLANK(TableOutpatientRates2627_Commercial[[#This Row],[Standard Rate]])),TableOutpatientRates2627_Commercial[Standard Rate],INDEX(TableOutpatientHourlyRates2627[Hourly Rate],MATCH("MHRS Group",TableOutpatientHourlyRates2627[Group Name],0))/60*TableOutpatientRates2627_Commercial[[#This Row],[Minutes for Rate]]),"")</f>
        <v/>
      </c>
      <c r="AB18"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40</v>
      </c>
      <c r="AC18" s="3" t="str">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
      </c>
      <c r="AD18"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E18"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47.5</v>
      </c>
      <c r="AF18"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G18"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H18" s="3">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55</v>
      </c>
      <c r="AI18"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J18" s="3" t="str">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
      </c>
      <c r="AK18"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c r="AL18"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row>
    <row r="19" spans="1:38" x14ac:dyDescent="0.55000000000000004">
      <c r="A19" t="s">
        <v>20</v>
      </c>
      <c r="B19" t="s">
        <v>555</v>
      </c>
      <c r="C19" s="4" t="s">
        <v>311</v>
      </c>
      <c r="D19" t="s">
        <v>278</v>
      </c>
      <c r="E19" t="s">
        <v>277</v>
      </c>
      <c r="F19" t="s">
        <v>278</v>
      </c>
      <c r="G19" t="s">
        <v>277</v>
      </c>
      <c r="H19" t="s">
        <v>278</v>
      </c>
      <c r="I19" t="s">
        <v>278</v>
      </c>
      <c r="J19" t="s">
        <v>277</v>
      </c>
      <c r="K19" t="s">
        <v>278</v>
      </c>
      <c r="L19" t="s">
        <v>278</v>
      </c>
      <c r="M19" t="s">
        <v>277</v>
      </c>
      <c r="N19" t="s">
        <v>277</v>
      </c>
      <c r="O19" t="s">
        <v>278</v>
      </c>
      <c r="P19" t="s">
        <v>277</v>
      </c>
      <c r="Q19" t="s">
        <v>278</v>
      </c>
      <c r="R19" t="s">
        <v>278</v>
      </c>
      <c r="S19" t="s">
        <v>277</v>
      </c>
      <c r="T19" t="s">
        <v>277</v>
      </c>
      <c r="U19" s="3"/>
      <c r="V19" s="3">
        <f>IF(TableOutpatientRates2627_Commercial[[#This Row],[CNS Group Allowed]]="Y",IF(NOT(ISBLANK(TableOutpatientRates2627_Commercial[[#This Row],[Standard Rate]])),TableOutpatientRates2627_Commercial[Standard Rate],INDEX(TableOutpatientHourlyRates2627[Hourly Rate],MATCH("CNS Group",TableOutpatientHourlyRates2627[Group Name],0))/60*TableOutpatientRates2627_Commercial[[#This Row],[Minutes for Rate]]),"")</f>
        <v>25</v>
      </c>
      <c r="W19" s="3">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27.5</v>
      </c>
      <c r="X19"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Y19" s="3">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32.5</v>
      </c>
      <c r="Z19"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35</v>
      </c>
      <c r="AA19" s="3" t="str">
        <f>IF(TableOutpatientRates2627_Commercial[[#This Row],[MHRS Group Allowed]]="Y",IF(NOT(ISBLANK(TableOutpatientRates2627_Commercial[[#This Row],[Standard Rate]])),TableOutpatientRates2627_Commercial[Standard Rate],INDEX(TableOutpatientHourlyRates2627[Hourly Rate],MATCH("MHRS Group",TableOutpatientHourlyRates2627[Group Name],0))/60*TableOutpatientRates2627_Commercial[[#This Row],[Minutes for Rate]]),"")</f>
        <v/>
      </c>
      <c r="AB19"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40</v>
      </c>
      <c r="AC19" s="3">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42.5</v>
      </c>
      <c r="AD19"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E19"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47.5</v>
      </c>
      <c r="AF19"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G19"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H19" s="3">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55</v>
      </c>
      <c r="AI19"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J19" s="3">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60</v>
      </c>
      <c r="AK19"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c r="AL19"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row>
  </sheetData>
  <conditionalFormatting sqref="V2:V19">
    <cfRule type="expression" dxfId="38" priority="1">
      <formula>IF(OR(ISBLANK(#REF!),#REF!=""),TRUE,FALSE)</formula>
    </cfRule>
  </conditionalFormatting>
  <conditionalFormatting sqref="W2:W19">
    <cfRule type="expression" dxfId="37" priority="2">
      <formula>IF(OR(ISBLANK(#REF!),#REF!=""),TRUE,FALSE)</formula>
    </cfRule>
  </conditionalFormatting>
  <conditionalFormatting sqref="X2:X19">
    <cfRule type="expression" dxfId="36" priority="3">
      <formula>IF(OR(ISBLANK(#REF!),#REF!=""),TRUE,FALSE)</formula>
    </cfRule>
  </conditionalFormatting>
  <conditionalFormatting sqref="Y2:Y19">
    <cfRule type="expression" dxfId="35" priority="4">
      <formula>IF(OR(ISBLANK(#REF!),#REF!=""),TRUE,FALSE)</formula>
    </cfRule>
  </conditionalFormatting>
  <conditionalFormatting sqref="Z2:Z19">
    <cfRule type="expression" dxfId="34" priority="5">
      <formula>IF(OR(ISBLANK(#REF!),#REF!=""),TRUE,FALSE)</formula>
    </cfRule>
  </conditionalFormatting>
  <conditionalFormatting sqref="AA2:AA19">
    <cfRule type="expression" dxfId="33" priority="6">
      <formula>IF(OR(ISBLANK(#REF!),#REF!=""),TRUE,FALSE)</formula>
    </cfRule>
  </conditionalFormatting>
  <conditionalFormatting sqref="AB2:AB19">
    <cfRule type="expression" dxfId="32" priority="7">
      <formula>IF(OR(ISBLANK(#REF!),#REF!=""),TRUE,FALSE)</formula>
    </cfRule>
  </conditionalFormatting>
  <conditionalFormatting sqref="AC2:AC19">
    <cfRule type="expression" dxfId="31" priority="8">
      <formula>IF(OR(ISBLANK(#REF!),#REF!=""),TRUE,FALSE)</formula>
    </cfRule>
  </conditionalFormatting>
  <conditionalFormatting sqref="AD2:AD19">
    <cfRule type="expression" dxfId="30" priority="9">
      <formula>IF(OR(ISBLANK(#REF!),#REF!=""),TRUE,FALSE)</formula>
    </cfRule>
  </conditionalFormatting>
  <conditionalFormatting sqref="AE2:AE19">
    <cfRule type="expression" dxfId="29" priority="10">
      <formula>IF(OR(ISBLANK(#REF!),#REF!=""),TRUE,FALSE)</formula>
    </cfRule>
  </conditionalFormatting>
  <conditionalFormatting sqref="AF2:AF19">
    <cfRule type="expression" dxfId="28" priority="11">
      <formula>IF(OR(ISBLANK(#REF!),#REF!=""),TRUE,FALSE)</formula>
    </cfRule>
  </conditionalFormatting>
  <conditionalFormatting sqref="AG2:AG19">
    <cfRule type="expression" dxfId="27" priority="12">
      <formula>IF(OR(ISBLANK(#REF!),#REF!=""),TRUE,FALSE)</formula>
    </cfRule>
  </conditionalFormatting>
  <conditionalFormatting sqref="AH2:AH19">
    <cfRule type="expression" dxfId="26" priority="13">
      <formula>IF(OR(ISBLANK(#REF!),#REF!=""),TRUE,FALSE)</formula>
    </cfRule>
  </conditionalFormatting>
  <conditionalFormatting sqref="AI2:AI19">
    <cfRule type="expression" dxfId="25" priority="14">
      <formula>IF(OR(ISBLANK(#REF!),#REF!=""),TRUE,FALSE)</formula>
    </cfRule>
  </conditionalFormatting>
  <conditionalFormatting sqref="AJ2:AJ19">
    <cfRule type="expression" dxfId="24" priority="15">
      <formula>IF(OR(ISBLANK(#REF!),#REF!=""),TRUE,FALSE)</formula>
    </cfRule>
  </conditionalFormatting>
  <conditionalFormatting sqref="AK2:AK19">
    <cfRule type="expression" dxfId="23" priority="16">
      <formula>IF(OR(ISBLANK(#REF!),#REF!=""),TRUE,FALSE)</formula>
    </cfRule>
  </conditionalFormatting>
  <conditionalFormatting sqref="AL2:AL19">
    <cfRule type="expression" dxfId="22" priority="17">
      <formula>IF(OR(ISBLANK(#REF!),#REF!=""),TRUE,FALSE)</formula>
    </cfRule>
  </conditionalFormatting>
  <pageMargins left="0.7" right="0.7" top="0.75" bottom="0.75" header="0.3" footer="0.3"/>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F16"/>
  <sheetViews>
    <sheetView workbookViewId="0">
      <pane ySplit="1" topLeftCell="A2" activePane="bottomLeft" state="frozen"/>
      <selection pane="bottomLeft"/>
    </sheetView>
  </sheetViews>
  <sheetFormatPr defaultRowHeight="14.4" x14ac:dyDescent="0.55000000000000004"/>
  <cols>
    <col min="1" max="1" width="12.734375" customWidth="1"/>
    <col min="2" max="2" width="10.5234375" customWidth="1"/>
    <col min="3" max="3" width="21.734375" customWidth="1"/>
    <col min="4" max="4" width="44" customWidth="1"/>
    <col min="5" max="5" width="11.89453125" customWidth="1"/>
    <col min="6" max="6" width="9.15625" customWidth="1"/>
  </cols>
  <sheetData>
    <row r="1" spans="1:6" s="1" customFormat="1" ht="45" customHeight="1" x14ac:dyDescent="0.55000000000000004">
      <c r="A1" s="1" t="s">
        <v>255</v>
      </c>
      <c r="B1" s="1" t="s">
        <v>589</v>
      </c>
      <c r="C1" s="1" t="s">
        <v>74</v>
      </c>
      <c r="D1" s="1" t="s">
        <v>114</v>
      </c>
      <c r="E1" s="1" t="s">
        <v>590</v>
      </c>
      <c r="F1" s="1" t="s">
        <v>591</v>
      </c>
    </row>
    <row r="2" spans="1:6" x14ac:dyDescent="0.55000000000000004">
      <c r="A2" t="s">
        <v>592</v>
      </c>
      <c r="B2" t="s">
        <v>277</v>
      </c>
      <c r="C2" t="s">
        <v>593</v>
      </c>
      <c r="D2" t="s">
        <v>594</v>
      </c>
      <c r="E2" t="s">
        <v>595</v>
      </c>
      <c r="F2" s="3">
        <v>100</v>
      </c>
    </row>
    <row r="3" spans="1:6" x14ac:dyDescent="0.55000000000000004">
      <c r="A3" t="s">
        <v>596</v>
      </c>
      <c r="B3" t="s">
        <v>277</v>
      </c>
      <c r="C3" t="s">
        <v>593</v>
      </c>
      <c r="D3" t="s">
        <v>597</v>
      </c>
      <c r="E3" t="s">
        <v>595</v>
      </c>
      <c r="F3" s="3">
        <v>110</v>
      </c>
    </row>
    <row r="4" spans="1:6" x14ac:dyDescent="0.55000000000000004">
      <c r="A4" t="s">
        <v>598</v>
      </c>
      <c r="B4" t="s">
        <v>277</v>
      </c>
      <c r="C4" t="s">
        <v>593</v>
      </c>
      <c r="D4" t="s">
        <v>599</v>
      </c>
      <c r="E4" t="s">
        <v>595</v>
      </c>
      <c r="F4" s="3">
        <v>120</v>
      </c>
    </row>
    <row r="5" spans="1:6" x14ac:dyDescent="0.55000000000000004">
      <c r="A5" t="s">
        <v>600</v>
      </c>
      <c r="B5" t="s">
        <v>277</v>
      </c>
      <c r="C5" t="s">
        <v>601</v>
      </c>
      <c r="D5" t="s">
        <v>602</v>
      </c>
      <c r="E5" t="s">
        <v>603</v>
      </c>
      <c r="F5" s="3">
        <v>130</v>
      </c>
    </row>
    <row r="6" spans="1:6" x14ac:dyDescent="0.55000000000000004">
      <c r="A6" t="s">
        <v>600</v>
      </c>
      <c r="B6" t="s">
        <v>277</v>
      </c>
      <c r="C6" t="s">
        <v>601</v>
      </c>
      <c r="D6" t="s">
        <v>604</v>
      </c>
      <c r="E6" t="s">
        <v>605</v>
      </c>
      <c r="F6" s="3">
        <v>140</v>
      </c>
    </row>
    <row r="7" spans="1:6" x14ac:dyDescent="0.55000000000000004">
      <c r="A7" t="s">
        <v>600</v>
      </c>
      <c r="B7" t="s">
        <v>606</v>
      </c>
      <c r="C7" t="s">
        <v>601</v>
      </c>
      <c r="D7" t="s">
        <v>607</v>
      </c>
      <c r="E7" t="s">
        <v>603</v>
      </c>
      <c r="F7" s="3">
        <v>150</v>
      </c>
    </row>
    <row r="8" spans="1:6" x14ac:dyDescent="0.55000000000000004">
      <c r="A8" t="s">
        <v>600</v>
      </c>
      <c r="B8" t="s">
        <v>606</v>
      </c>
      <c r="C8" t="s">
        <v>601</v>
      </c>
      <c r="D8" t="s">
        <v>608</v>
      </c>
      <c r="E8" t="s">
        <v>605</v>
      </c>
      <c r="F8" s="3">
        <v>160</v>
      </c>
    </row>
    <row r="9" spans="1:6" x14ac:dyDescent="0.55000000000000004">
      <c r="A9" t="s">
        <v>609</v>
      </c>
      <c r="B9" t="s">
        <v>277</v>
      </c>
      <c r="C9" t="s">
        <v>601</v>
      </c>
      <c r="D9" t="s">
        <v>610</v>
      </c>
      <c r="E9" t="s">
        <v>611</v>
      </c>
      <c r="F9" s="3">
        <v>170</v>
      </c>
    </row>
    <row r="10" spans="1:6" x14ac:dyDescent="0.55000000000000004">
      <c r="A10" t="s">
        <v>612</v>
      </c>
      <c r="B10" t="s">
        <v>277</v>
      </c>
      <c r="C10" t="s">
        <v>613</v>
      </c>
      <c r="D10" t="s">
        <v>614</v>
      </c>
      <c r="E10" t="s">
        <v>615</v>
      </c>
      <c r="F10" s="3">
        <v>180</v>
      </c>
    </row>
    <row r="11" spans="1:6" x14ac:dyDescent="0.55000000000000004">
      <c r="A11" t="s">
        <v>539</v>
      </c>
      <c r="B11" t="s">
        <v>277</v>
      </c>
      <c r="C11" t="s">
        <v>613</v>
      </c>
      <c r="D11" t="s">
        <v>613</v>
      </c>
      <c r="E11" t="s">
        <v>616</v>
      </c>
      <c r="F11" s="3">
        <v>190</v>
      </c>
    </row>
    <row r="12" spans="1:6" x14ac:dyDescent="0.55000000000000004">
      <c r="A12" t="s">
        <v>617</v>
      </c>
      <c r="B12" t="s">
        <v>277</v>
      </c>
      <c r="C12" t="s">
        <v>613</v>
      </c>
      <c r="D12" t="s">
        <v>618</v>
      </c>
      <c r="E12" t="s">
        <v>619</v>
      </c>
      <c r="F12" s="3">
        <v>200</v>
      </c>
    </row>
    <row r="13" spans="1:6" x14ac:dyDescent="0.55000000000000004">
      <c r="A13" t="s">
        <v>620</v>
      </c>
      <c r="B13" t="s">
        <v>277</v>
      </c>
      <c r="C13" t="s">
        <v>621</v>
      </c>
      <c r="D13" t="s">
        <v>622</v>
      </c>
      <c r="E13" t="s">
        <v>595</v>
      </c>
      <c r="F13" s="3">
        <v>210</v>
      </c>
    </row>
    <row r="14" spans="1:6" x14ac:dyDescent="0.55000000000000004">
      <c r="A14" t="s">
        <v>623</v>
      </c>
      <c r="B14" t="s">
        <v>277</v>
      </c>
      <c r="C14" t="s">
        <v>621</v>
      </c>
      <c r="D14" t="s">
        <v>621</v>
      </c>
      <c r="E14" t="s">
        <v>595</v>
      </c>
      <c r="F14" s="3">
        <v>220</v>
      </c>
    </row>
    <row r="15" spans="1:6" x14ac:dyDescent="0.55000000000000004">
      <c r="A15" t="s">
        <v>624</v>
      </c>
      <c r="B15" t="s">
        <v>277</v>
      </c>
      <c r="C15" t="s">
        <v>625</v>
      </c>
      <c r="D15" t="s">
        <v>625</v>
      </c>
      <c r="E15" t="s">
        <v>595</v>
      </c>
      <c r="F15" s="3">
        <v>230</v>
      </c>
    </row>
    <row r="16" spans="1:6" x14ac:dyDescent="0.55000000000000004">
      <c r="A16" t="s">
        <v>626</v>
      </c>
      <c r="B16" t="s">
        <v>277</v>
      </c>
      <c r="C16" t="s">
        <v>601</v>
      </c>
      <c r="D16" t="s">
        <v>627</v>
      </c>
      <c r="E16" t="s">
        <v>628</v>
      </c>
      <c r="F16" s="3">
        <v>240</v>
      </c>
    </row>
  </sheetData>
  <pageMargins left="0.7" right="0.7" top="0.75" bottom="0.75" header="0.3" footer="0.3"/>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F16"/>
  <sheetViews>
    <sheetView workbookViewId="0">
      <pane ySplit="1" topLeftCell="A2" activePane="bottomLeft" state="frozen"/>
      <selection pane="bottomLeft"/>
    </sheetView>
  </sheetViews>
  <sheetFormatPr defaultRowHeight="14.4" x14ac:dyDescent="0.55000000000000004"/>
  <cols>
    <col min="1" max="1" width="12.734375" customWidth="1"/>
    <col min="2" max="2" width="10.5234375" customWidth="1"/>
    <col min="3" max="3" width="21.734375" customWidth="1"/>
    <col min="4" max="4" width="44" customWidth="1"/>
    <col min="5" max="5" width="11.89453125" customWidth="1"/>
    <col min="6" max="6" width="9.15625" customWidth="1"/>
  </cols>
  <sheetData>
    <row r="1" spans="1:6" s="1" customFormat="1" ht="45" customHeight="1" x14ac:dyDescent="0.55000000000000004">
      <c r="A1" s="1" t="s">
        <v>255</v>
      </c>
      <c r="B1" s="1" t="s">
        <v>589</v>
      </c>
      <c r="C1" s="1" t="s">
        <v>74</v>
      </c>
      <c r="D1" s="1" t="s">
        <v>114</v>
      </c>
      <c r="E1" s="1" t="s">
        <v>590</v>
      </c>
      <c r="F1" s="1" t="s">
        <v>591</v>
      </c>
    </row>
    <row r="2" spans="1:6" x14ac:dyDescent="0.55000000000000004">
      <c r="A2" t="s">
        <v>592</v>
      </c>
      <c r="B2" t="s">
        <v>277</v>
      </c>
      <c r="C2" t="s">
        <v>593</v>
      </c>
      <c r="D2" t="s">
        <v>594</v>
      </c>
      <c r="E2" t="s">
        <v>595</v>
      </c>
      <c r="F2" s="3">
        <v>100</v>
      </c>
    </row>
    <row r="3" spans="1:6" x14ac:dyDescent="0.55000000000000004">
      <c r="A3" t="s">
        <v>596</v>
      </c>
      <c r="B3" t="s">
        <v>277</v>
      </c>
      <c r="C3" t="s">
        <v>593</v>
      </c>
      <c r="D3" t="s">
        <v>597</v>
      </c>
      <c r="E3" t="s">
        <v>595</v>
      </c>
      <c r="F3" s="3">
        <v>110</v>
      </c>
    </row>
    <row r="4" spans="1:6" x14ac:dyDescent="0.55000000000000004">
      <c r="A4" t="s">
        <v>598</v>
      </c>
      <c r="B4" t="s">
        <v>277</v>
      </c>
      <c r="C4" t="s">
        <v>593</v>
      </c>
      <c r="D4" t="s">
        <v>599</v>
      </c>
      <c r="E4" t="s">
        <v>595</v>
      </c>
      <c r="F4" s="3">
        <v>120</v>
      </c>
    </row>
    <row r="5" spans="1:6" x14ac:dyDescent="0.55000000000000004">
      <c r="A5" t="s">
        <v>600</v>
      </c>
      <c r="B5" t="s">
        <v>277</v>
      </c>
      <c r="C5" t="s">
        <v>601</v>
      </c>
      <c r="D5" t="s">
        <v>602</v>
      </c>
      <c r="E5" t="s">
        <v>629</v>
      </c>
      <c r="F5" s="3">
        <v>130</v>
      </c>
    </row>
    <row r="6" spans="1:6" x14ac:dyDescent="0.55000000000000004">
      <c r="A6" t="s">
        <v>600</v>
      </c>
      <c r="B6" t="s">
        <v>277</v>
      </c>
      <c r="C6" t="s">
        <v>601</v>
      </c>
      <c r="D6" t="s">
        <v>604</v>
      </c>
      <c r="E6" t="s">
        <v>630</v>
      </c>
      <c r="F6" s="3">
        <v>140</v>
      </c>
    </row>
    <row r="7" spans="1:6" x14ac:dyDescent="0.55000000000000004">
      <c r="A7" t="s">
        <v>600</v>
      </c>
      <c r="B7" t="s">
        <v>606</v>
      </c>
      <c r="C7" t="s">
        <v>601</v>
      </c>
      <c r="D7" t="s">
        <v>607</v>
      </c>
      <c r="E7" t="s">
        <v>629</v>
      </c>
      <c r="F7" s="3">
        <v>150</v>
      </c>
    </row>
    <row r="8" spans="1:6" x14ac:dyDescent="0.55000000000000004">
      <c r="A8" t="s">
        <v>600</v>
      </c>
      <c r="B8" t="s">
        <v>606</v>
      </c>
      <c r="C8" t="s">
        <v>601</v>
      </c>
      <c r="D8" t="s">
        <v>608</v>
      </c>
      <c r="E8" t="s">
        <v>630</v>
      </c>
      <c r="F8" s="3">
        <v>160</v>
      </c>
    </row>
    <row r="9" spans="1:6" x14ac:dyDescent="0.55000000000000004">
      <c r="A9" t="s">
        <v>609</v>
      </c>
      <c r="B9" t="s">
        <v>277</v>
      </c>
      <c r="C9" t="s">
        <v>601</v>
      </c>
      <c r="D9" t="s">
        <v>610</v>
      </c>
      <c r="E9" t="s">
        <v>611</v>
      </c>
      <c r="F9" s="3">
        <v>170</v>
      </c>
    </row>
    <row r="10" spans="1:6" x14ac:dyDescent="0.55000000000000004">
      <c r="A10" t="s">
        <v>612</v>
      </c>
      <c r="B10" t="s">
        <v>277</v>
      </c>
      <c r="C10" t="s">
        <v>613</v>
      </c>
      <c r="D10" t="s">
        <v>614</v>
      </c>
      <c r="E10" t="s">
        <v>615</v>
      </c>
      <c r="F10" s="3">
        <v>180</v>
      </c>
    </row>
    <row r="11" spans="1:6" x14ac:dyDescent="0.55000000000000004">
      <c r="A11" t="s">
        <v>539</v>
      </c>
      <c r="B11" t="s">
        <v>277</v>
      </c>
      <c r="C11" t="s">
        <v>613</v>
      </c>
      <c r="D11" t="s">
        <v>613</v>
      </c>
      <c r="E11" t="s">
        <v>616</v>
      </c>
      <c r="F11" s="3">
        <v>190</v>
      </c>
    </row>
    <row r="12" spans="1:6" x14ac:dyDescent="0.55000000000000004">
      <c r="A12" t="s">
        <v>617</v>
      </c>
      <c r="B12" t="s">
        <v>277</v>
      </c>
      <c r="C12" t="s">
        <v>613</v>
      </c>
      <c r="D12" t="s">
        <v>618</v>
      </c>
      <c r="E12" t="s">
        <v>619</v>
      </c>
      <c r="F12" s="3">
        <v>200</v>
      </c>
    </row>
    <row r="13" spans="1:6" x14ac:dyDescent="0.55000000000000004">
      <c r="A13" t="s">
        <v>620</v>
      </c>
      <c r="B13" t="s">
        <v>277</v>
      </c>
      <c r="C13" t="s">
        <v>621</v>
      </c>
      <c r="D13" t="s">
        <v>622</v>
      </c>
      <c r="E13" t="s">
        <v>595</v>
      </c>
      <c r="F13" s="3">
        <v>210</v>
      </c>
    </row>
    <row r="14" spans="1:6" x14ac:dyDescent="0.55000000000000004">
      <c r="A14" t="s">
        <v>623</v>
      </c>
      <c r="B14" t="s">
        <v>277</v>
      </c>
      <c r="C14" t="s">
        <v>621</v>
      </c>
      <c r="D14" t="s">
        <v>621</v>
      </c>
      <c r="E14" t="s">
        <v>595</v>
      </c>
      <c r="F14" s="3">
        <v>220</v>
      </c>
    </row>
    <row r="15" spans="1:6" x14ac:dyDescent="0.55000000000000004">
      <c r="A15" t="s">
        <v>624</v>
      </c>
      <c r="B15" t="s">
        <v>277</v>
      </c>
      <c r="C15" t="s">
        <v>625</v>
      </c>
      <c r="D15" t="s">
        <v>625</v>
      </c>
      <c r="E15" t="s">
        <v>595</v>
      </c>
      <c r="F15" s="3">
        <v>230</v>
      </c>
    </row>
    <row r="16" spans="1:6" x14ac:dyDescent="0.55000000000000004">
      <c r="A16" t="s">
        <v>626</v>
      </c>
      <c r="B16" t="s">
        <v>277</v>
      </c>
      <c r="C16" t="s">
        <v>601</v>
      </c>
      <c r="D16" t="s">
        <v>627</v>
      </c>
      <c r="E16" t="s">
        <v>628</v>
      </c>
      <c r="F16" s="3">
        <v>240</v>
      </c>
    </row>
  </sheetData>
  <pageMargins left="0.7" right="0.7" top="0.75" bottom="0.75" header="0.3" footer="0.3"/>
  <tableParts count="1">
    <tablePart r:id="rId1"/>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F16"/>
  <sheetViews>
    <sheetView workbookViewId="0">
      <pane ySplit="1" topLeftCell="A2" activePane="bottomLeft" state="frozen"/>
      <selection pane="bottomLeft"/>
    </sheetView>
  </sheetViews>
  <sheetFormatPr defaultRowHeight="14.4" x14ac:dyDescent="0.55000000000000004"/>
  <cols>
    <col min="1" max="1" width="12.734375" customWidth="1"/>
    <col min="2" max="2" width="10.5234375" customWidth="1"/>
    <col min="3" max="3" width="21.734375" customWidth="1"/>
    <col min="4" max="4" width="44" customWidth="1"/>
    <col min="5" max="5" width="11.89453125" customWidth="1"/>
    <col min="6" max="6" width="9.15625" customWidth="1"/>
  </cols>
  <sheetData>
    <row r="1" spans="1:6" s="1" customFormat="1" ht="45" customHeight="1" x14ac:dyDescent="0.55000000000000004">
      <c r="A1" s="1" t="s">
        <v>255</v>
      </c>
      <c r="B1" s="1" t="s">
        <v>589</v>
      </c>
      <c r="C1" s="1" t="s">
        <v>74</v>
      </c>
      <c r="D1" s="1" t="s">
        <v>114</v>
      </c>
      <c r="E1" s="1" t="s">
        <v>590</v>
      </c>
      <c r="F1" s="1" t="s">
        <v>591</v>
      </c>
    </row>
    <row r="2" spans="1:6" x14ac:dyDescent="0.55000000000000004">
      <c r="A2" t="s">
        <v>592</v>
      </c>
      <c r="B2" t="s">
        <v>277</v>
      </c>
      <c r="C2" t="s">
        <v>593</v>
      </c>
      <c r="D2" t="s">
        <v>594</v>
      </c>
      <c r="E2" t="s">
        <v>595</v>
      </c>
      <c r="F2" s="3">
        <v>100</v>
      </c>
    </row>
    <row r="3" spans="1:6" x14ac:dyDescent="0.55000000000000004">
      <c r="A3" t="s">
        <v>596</v>
      </c>
      <c r="B3" t="s">
        <v>277</v>
      </c>
      <c r="C3" t="s">
        <v>593</v>
      </c>
      <c r="D3" t="s">
        <v>597</v>
      </c>
      <c r="E3" t="s">
        <v>595</v>
      </c>
      <c r="F3" s="3">
        <v>110</v>
      </c>
    </row>
    <row r="4" spans="1:6" x14ac:dyDescent="0.55000000000000004">
      <c r="A4" t="s">
        <v>598</v>
      </c>
      <c r="B4" t="s">
        <v>277</v>
      </c>
      <c r="C4" t="s">
        <v>593</v>
      </c>
      <c r="D4" t="s">
        <v>599</v>
      </c>
      <c r="E4" t="s">
        <v>595</v>
      </c>
      <c r="F4" s="3">
        <v>120</v>
      </c>
    </row>
    <row r="5" spans="1:6" x14ac:dyDescent="0.55000000000000004">
      <c r="A5" t="s">
        <v>600</v>
      </c>
      <c r="B5" t="s">
        <v>277</v>
      </c>
      <c r="C5" t="s">
        <v>601</v>
      </c>
      <c r="D5" t="s">
        <v>602</v>
      </c>
      <c r="E5" t="s">
        <v>629</v>
      </c>
      <c r="F5" s="3">
        <v>130</v>
      </c>
    </row>
    <row r="6" spans="1:6" x14ac:dyDescent="0.55000000000000004">
      <c r="A6" t="s">
        <v>600</v>
      </c>
      <c r="B6" t="s">
        <v>277</v>
      </c>
      <c r="C6" t="s">
        <v>601</v>
      </c>
      <c r="D6" t="s">
        <v>604</v>
      </c>
      <c r="E6" t="s">
        <v>630</v>
      </c>
      <c r="F6" s="3">
        <v>140</v>
      </c>
    </row>
    <row r="7" spans="1:6" x14ac:dyDescent="0.55000000000000004">
      <c r="A7" t="s">
        <v>600</v>
      </c>
      <c r="B7" t="s">
        <v>606</v>
      </c>
      <c r="C7" t="s">
        <v>601</v>
      </c>
      <c r="D7" t="s">
        <v>607</v>
      </c>
      <c r="E7" t="s">
        <v>629</v>
      </c>
      <c r="F7" s="3">
        <v>150</v>
      </c>
    </row>
    <row r="8" spans="1:6" x14ac:dyDescent="0.55000000000000004">
      <c r="A8" t="s">
        <v>600</v>
      </c>
      <c r="B8" t="s">
        <v>606</v>
      </c>
      <c r="C8" t="s">
        <v>601</v>
      </c>
      <c r="D8" t="s">
        <v>608</v>
      </c>
      <c r="E8" t="s">
        <v>630</v>
      </c>
      <c r="F8" s="3">
        <v>160</v>
      </c>
    </row>
    <row r="9" spans="1:6" x14ac:dyDescent="0.55000000000000004">
      <c r="A9" t="s">
        <v>609</v>
      </c>
      <c r="B9" t="s">
        <v>277</v>
      </c>
      <c r="C9" t="s">
        <v>601</v>
      </c>
      <c r="D9" t="s">
        <v>610</v>
      </c>
      <c r="E9" t="s">
        <v>611</v>
      </c>
      <c r="F9" s="3">
        <v>170</v>
      </c>
    </row>
    <row r="10" spans="1:6" x14ac:dyDescent="0.55000000000000004">
      <c r="A10" t="s">
        <v>612</v>
      </c>
      <c r="B10" t="s">
        <v>277</v>
      </c>
      <c r="C10" t="s">
        <v>613</v>
      </c>
      <c r="D10" t="s">
        <v>614</v>
      </c>
      <c r="E10" t="s">
        <v>615</v>
      </c>
      <c r="F10" s="3">
        <v>180</v>
      </c>
    </row>
    <row r="11" spans="1:6" x14ac:dyDescent="0.55000000000000004">
      <c r="A11" t="s">
        <v>539</v>
      </c>
      <c r="B11" t="s">
        <v>277</v>
      </c>
      <c r="C11" t="s">
        <v>613</v>
      </c>
      <c r="D11" t="s">
        <v>613</v>
      </c>
      <c r="E11" t="s">
        <v>616</v>
      </c>
      <c r="F11" s="3">
        <v>190</v>
      </c>
    </row>
    <row r="12" spans="1:6" x14ac:dyDescent="0.55000000000000004">
      <c r="A12" t="s">
        <v>617</v>
      </c>
      <c r="B12" t="s">
        <v>277</v>
      </c>
      <c r="C12" t="s">
        <v>613</v>
      </c>
      <c r="D12" t="s">
        <v>631</v>
      </c>
      <c r="E12" t="s">
        <v>632</v>
      </c>
      <c r="F12" s="3">
        <v>200</v>
      </c>
    </row>
    <row r="13" spans="1:6" x14ac:dyDescent="0.55000000000000004">
      <c r="A13" t="s">
        <v>620</v>
      </c>
      <c r="B13" t="s">
        <v>277</v>
      </c>
      <c r="C13" t="s">
        <v>621</v>
      </c>
      <c r="D13" t="s">
        <v>622</v>
      </c>
      <c r="E13" t="s">
        <v>595</v>
      </c>
      <c r="F13" s="3">
        <v>210</v>
      </c>
    </row>
    <row r="14" spans="1:6" x14ac:dyDescent="0.55000000000000004">
      <c r="A14" t="s">
        <v>623</v>
      </c>
      <c r="B14" t="s">
        <v>277</v>
      </c>
      <c r="C14" t="s">
        <v>621</v>
      </c>
      <c r="D14" t="s">
        <v>621</v>
      </c>
      <c r="E14" t="s">
        <v>595</v>
      </c>
      <c r="F14" s="3">
        <v>220</v>
      </c>
    </row>
    <row r="15" spans="1:6" x14ac:dyDescent="0.55000000000000004">
      <c r="A15" t="s">
        <v>624</v>
      </c>
      <c r="B15" t="s">
        <v>277</v>
      </c>
      <c r="C15" t="s">
        <v>625</v>
      </c>
      <c r="D15" t="s">
        <v>625</v>
      </c>
      <c r="E15" t="s">
        <v>595</v>
      </c>
      <c r="F15" s="3">
        <v>230</v>
      </c>
    </row>
    <row r="16" spans="1:6" x14ac:dyDescent="0.55000000000000004">
      <c r="A16" t="s">
        <v>626</v>
      </c>
      <c r="B16" t="s">
        <v>277</v>
      </c>
      <c r="C16" t="s">
        <v>601</v>
      </c>
      <c r="D16" t="s">
        <v>627</v>
      </c>
      <c r="E16" t="s">
        <v>628</v>
      </c>
      <c r="F16" s="3">
        <v>240</v>
      </c>
    </row>
  </sheetData>
  <pageMargins left="0.7" right="0.7" top="0.75" bottom="0.75" header="0.3" footer="0.3"/>
  <tableParts count="1">
    <tablePart r:id="rId1"/>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E11"/>
  <sheetViews>
    <sheetView workbookViewId="0">
      <pane ySplit="1" topLeftCell="A2" activePane="bottomLeft" state="frozen"/>
      <selection pane="bottomLeft"/>
    </sheetView>
  </sheetViews>
  <sheetFormatPr defaultColWidth="9.15625" defaultRowHeight="14.4" x14ac:dyDescent="0.55000000000000004"/>
  <cols>
    <col min="1" max="1" width="12.62890625" customWidth="1"/>
    <col min="2" max="2" width="42.26171875" customWidth="1"/>
    <col min="3" max="3" width="9.15625" customWidth="1"/>
    <col min="4" max="4" width="14.89453125" customWidth="1"/>
    <col min="5" max="7" width="9.15625" customWidth="1"/>
  </cols>
  <sheetData>
    <row r="1" spans="1:5" s="1" customFormat="1" ht="45" customHeight="1" x14ac:dyDescent="0.55000000000000004">
      <c r="A1" s="1" t="s">
        <v>633</v>
      </c>
      <c r="B1" s="1" t="s">
        <v>114</v>
      </c>
      <c r="C1" s="1" t="s">
        <v>634</v>
      </c>
      <c r="D1" s="1" t="s">
        <v>590</v>
      </c>
      <c r="E1" s="1" t="s">
        <v>591</v>
      </c>
    </row>
    <row r="2" spans="1:5" x14ac:dyDescent="0.55000000000000004">
      <c r="A2" t="s">
        <v>277</v>
      </c>
      <c r="B2" t="s">
        <v>635</v>
      </c>
      <c r="C2" t="s">
        <v>636</v>
      </c>
      <c r="D2" t="s">
        <v>637</v>
      </c>
      <c r="E2" t="s">
        <v>638</v>
      </c>
    </row>
    <row r="3" spans="1:5" x14ac:dyDescent="0.55000000000000004">
      <c r="A3" t="s">
        <v>277</v>
      </c>
      <c r="B3" t="s">
        <v>639</v>
      </c>
      <c r="C3" t="s">
        <v>636</v>
      </c>
      <c r="D3" t="s">
        <v>640</v>
      </c>
      <c r="E3" t="s">
        <v>638</v>
      </c>
    </row>
    <row r="4" spans="1:5" x14ac:dyDescent="0.55000000000000004">
      <c r="A4" t="s">
        <v>277</v>
      </c>
      <c r="B4" t="s">
        <v>641</v>
      </c>
      <c r="C4" t="s">
        <v>642</v>
      </c>
      <c r="D4" t="s">
        <v>637</v>
      </c>
      <c r="E4" t="s">
        <v>643</v>
      </c>
    </row>
    <row r="5" spans="1:5" x14ac:dyDescent="0.55000000000000004">
      <c r="A5" t="s">
        <v>277</v>
      </c>
      <c r="B5" t="s">
        <v>644</v>
      </c>
      <c r="C5" t="s">
        <v>642</v>
      </c>
      <c r="D5" t="s">
        <v>640</v>
      </c>
      <c r="E5" t="s">
        <v>638</v>
      </c>
    </row>
    <row r="6" spans="1:5" x14ac:dyDescent="0.55000000000000004">
      <c r="A6" t="s">
        <v>277</v>
      </c>
      <c r="B6" t="s">
        <v>645</v>
      </c>
      <c r="C6" t="s">
        <v>646</v>
      </c>
      <c r="D6" t="s">
        <v>647</v>
      </c>
      <c r="E6" t="s">
        <v>648</v>
      </c>
    </row>
    <row r="7" spans="1:5" x14ac:dyDescent="0.55000000000000004">
      <c r="A7" t="s">
        <v>277</v>
      </c>
      <c r="B7" t="s">
        <v>649</v>
      </c>
      <c r="C7" t="s">
        <v>646</v>
      </c>
      <c r="D7" t="s">
        <v>650</v>
      </c>
      <c r="E7" t="s">
        <v>651</v>
      </c>
    </row>
    <row r="8" spans="1:5" x14ac:dyDescent="0.55000000000000004">
      <c r="A8" t="s">
        <v>277</v>
      </c>
      <c r="B8" t="s">
        <v>652</v>
      </c>
      <c r="C8" t="s">
        <v>653</v>
      </c>
      <c r="D8" t="s">
        <v>647</v>
      </c>
      <c r="E8" t="s">
        <v>654</v>
      </c>
    </row>
    <row r="9" spans="1:5" x14ac:dyDescent="0.55000000000000004">
      <c r="A9" t="s">
        <v>277</v>
      </c>
      <c r="B9" t="s">
        <v>655</v>
      </c>
      <c r="C9" t="s">
        <v>653</v>
      </c>
      <c r="D9" t="s">
        <v>650</v>
      </c>
      <c r="E9" t="s">
        <v>656</v>
      </c>
    </row>
    <row r="10" spans="1:5" x14ac:dyDescent="0.55000000000000004">
      <c r="A10" t="s">
        <v>277</v>
      </c>
      <c r="B10" t="s">
        <v>657</v>
      </c>
      <c r="C10" t="s">
        <v>658</v>
      </c>
      <c r="D10" t="s">
        <v>637</v>
      </c>
      <c r="E10" t="s">
        <v>659</v>
      </c>
    </row>
    <row r="11" spans="1:5" x14ac:dyDescent="0.55000000000000004">
      <c r="A11" t="s">
        <v>277</v>
      </c>
      <c r="B11" t="s">
        <v>660</v>
      </c>
      <c r="C11" t="s">
        <v>658</v>
      </c>
      <c r="D11" t="s">
        <v>640</v>
      </c>
      <c r="E11" t="s">
        <v>661</v>
      </c>
    </row>
  </sheetData>
  <pageMargins left="0.7" right="0.7" top="0.75" bottom="0.75" header="0.3" footer="0.3"/>
  <tableParts count="1">
    <tablePart r:id="rId1"/>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B10"/>
  <sheetViews>
    <sheetView workbookViewId="0"/>
  </sheetViews>
  <sheetFormatPr defaultRowHeight="14.4" x14ac:dyDescent="0.55000000000000004"/>
  <cols>
    <col min="1" max="1" width="13" customWidth="1"/>
    <col min="2" max="2" width="27" customWidth="1"/>
  </cols>
  <sheetData>
    <row r="1" spans="1:2" x14ac:dyDescent="0.55000000000000004">
      <c r="A1" s="5" t="s">
        <v>662</v>
      </c>
      <c r="B1" s="5" t="s">
        <v>663</v>
      </c>
    </row>
    <row r="10" spans="1:2" ht="86.4" x14ac:dyDescent="0.55000000000000004">
      <c r="A10" s="7" t="s">
        <v>664</v>
      </c>
      <c r="B10" s="6" t="s">
        <v>665</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vt:i4>
      </vt:variant>
    </vt:vector>
  </HeadingPairs>
  <TitlesOfParts>
    <vt:vector size="17" baseType="lpstr">
      <vt:lpstr>Settings</vt:lpstr>
      <vt:lpstr>Outpatient Hourly Rates 2425</vt:lpstr>
      <vt:lpstr>Outpatient Hourly Rates 2526</vt:lpstr>
      <vt:lpstr>Outpatient Hourly Rates 2627</vt:lpstr>
      <vt:lpstr>Rate Degrees</vt:lpstr>
      <vt:lpstr>Outpatient Rates 2425</vt:lpstr>
      <vt:lpstr>Outpatient Rates 2526</vt:lpstr>
      <vt:lpstr>Outpatient Rates 2627</vt:lpstr>
      <vt:lpstr>Outpatient Rates 2425_Commercia</vt:lpstr>
      <vt:lpstr>Outpatient Rates 2526_Commercia</vt:lpstr>
      <vt:lpstr>Outpatient Rates 2627_Commercia</vt:lpstr>
      <vt:lpstr>Other Rates 2425</vt:lpstr>
      <vt:lpstr>Other Rates 2526</vt:lpstr>
      <vt:lpstr>Other Rates 2627</vt:lpstr>
      <vt:lpstr>BH Connect 2627</vt:lpstr>
      <vt:lpstr>Invoice Summary</vt:lpstr>
      <vt:lpstr>DegreeGroupNames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Jonalyn Razon</dc:creator>
  <cp:lastModifiedBy>Jonalyn Razon</cp:lastModifiedBy>
  <dcterms:created xsi:type="dcterms:W3CDTF">2026-09-24T15:18:00Z</dcterms:created>
  <dcterms:modified xsi:type="dcterms:W3CDTF">2026-09-24T15:18:33Z</dcterms:modified>
</cp:coreProperties>
</file>